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D16" i="1" l="1"/>
  <c r="E16" i="1"/>
  <c r="F16" i="1"/>
  <c r="F20" i="1"/>
  <c r="J28" i="1"/>
  <c r="D17" i="1"/>
  <c r="E17" i="1"/>
  <c r="F17" i="1"/>
  <c r="D18" i="1"/>
  <c r="E18" i="1"/>
  <c r="F18" i="1"/>
  <c r="J26" i="1"/>
  <c r="I30" i="1"/>
  <c r="J30" i="1"/>
  <c r="J20" i="1"/>
  <c r="F26" i="1"/>
  <c r="F1" i="1"/>
  <c r="J13" i="1"/>
  <c r="J14" i="1"/>
  <c r="F19" i="1"/>
  <c r="D20" i="1"/>
  <c r="E156" i="3"/>
  <c r="E154" i="3"/>
  <c r="E152" i="3"/>
  <c r="E147" i="3"/>
  <c r="E145" i="3"/>
  <c r="E138" i="3"/>
  <c r="E136" i="3"/>
  <c r="E132" i="3"/>
  <c r="E128" i="3"/>
  <c r="E119" i="3"/>
  <c r="E110" i="3"/>
  <c r="E103" i="3"/>
  <c r="E99" i="3"/>
  <c r="E86" i="3"/>
  <c r="E78" i="3"/>
  <c r="E59" i="3"/>
  <c r="E49" i="3"/>
  <c r="E40" i="3"/>
  <c r="E38" i="3"/>
  <c r="E20" i="3"/>
  <c r="E15" i="3"/>
  <c r="D8" i="3"/>
  <c r="I29" i="1"/>
  <c r="J29" i="1"/>
  <c r="J31" i="1"/>
  <c r="E20" i="1"/>
  <c r="F12" i="1"/>
  <c r="F13" i="1"/>
  <c r="F14" i="1"/>
  <c r="J12" i="1"/>
</calcChain>
</file>

<file path=xl/sharedStrings.xml><?xml version="1.0" encoding="utf-8"?>
<sst xmlns="http://schemas.openxmlformats.org/spreadsheetml/2006/main" count="547" uniqueCount="350">
  <si>
    <t xml:space="preserve"> Mesto Rožňava</t>
  </si>
  <si>
    <t>V module</t>
  </si>
  <si>
    <t>Hlavička1</t>
  </si>
  <si>
    <t>Mena</t>
  </si>
  <si>
    <t>Hlavička2</t>
  </si>
  <si>
    <t>Obdobie</t>
  </si>
  <si>
    <t>Stavba :MŠ Vajanského Rožňava - oprava zariadení na osobnú hygienu + výdajňa stravy</t>
  </si>
  <si>
    <t>Miesto:</t>
  </si>
  <si>
    <t>Rozpočet</t>
  </si>
  <si>
    <t>Krycí list rozpočtu v</t>
  </si>
  <si>
    <t>EUR</t>
  </si>
  <si>
    <t>Objekt :1. oprava zariadenia na osobnú hygienu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</si>
  <si>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</si>
  <si>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</si>
  <si>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</si>
  <si>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</si>
  <si>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</si>
  <si>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</si>
  <si>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</si>
  <si>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</si>
  <si>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</si>
  <si>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</si>
  <si>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</si>
  <si>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</si>
  <si>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</si>
  <si>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</si>
  <si>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</si>
  <si>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</si>
  <si>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</si>
  <si>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</si>
  <si>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</si>
  <si>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</si>
  <si>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</si>
  <si>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</si>
  <si>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</si>
  <si>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</si>
  <si>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</si>
  <si>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</si>
  <si>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</si>
  <si>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</si>
  <si>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</si>
  <si>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</si>
  <si>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</si>
  <si>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</si>
  <si>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</si>
  <si>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</si>
  <si>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</si>
  <si>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</si>
  <si>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</si>
  <si>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</si>
  <si>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</si>
  <si>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</si>
  <si>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</si>
  <si>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</si>
  <si>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</si>
  <si>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</si>
  <si>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</si>
  <si>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</si>
  <si>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</si>
  <si>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</si>
  <si>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</si>
  <si>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</si>
  <si>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</si>
  <si>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</si>
  <si>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</si>
  <si>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</si>
  <si>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</si>
  <si>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</si>
  <si>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</si>
  <si>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</si>
  <si>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</si>
  <si>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</si>
  <si>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</si>
  <si>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</si>
  <si>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</si>
  <si>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</si>
  <si>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</si>
  <si>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</si>
  <si>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</si>
  <si>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</si>
  <si>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</si>
  <si>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</si>
  <si>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Špecifikovaný</t>
  </si>
  <si>
    <t>Spolu</t>
  </si>
  <si>
    <t>Hmotnosť v tonách</t>
  </si>
  <si>
    <t>Suť v tonách</t>
  </si>
  <si>
    <t>materiál</t>
  </si>
  <si>
    <t>Nh</t>
  </si>
  <si>
    <t>3 - ZVISLÉ A KOMPLETNÉ KONŠTRUKCIE</t>
  </si>
  <si>
    <t>6 - ÚPRAVY POVRCHOV, PODLAHY, VÝPLNE</t>
  </si>
  <si>
    <t>9 - OSTATNÉ KONŠTRUKCIE A PRÁCE</t>
  </si>
  <si>
    <t xml:space="preserve">PRÁCE A DODÁVKY HSV  spolu: </t>
  </si>
  <si>
    <t>721 - Vnútorná kanalizácia</t>
  </si>
  <si>
    <t>722 - Vnútorný vodovod</t>
  </si>
  <si>
    <t>725 - Zariaďovacie predmety</t>
  </si>
  <si>
    <t>734 - Armatúry</t>
  </si>
  <si>
    <t>735 - Vykurovacie telesá</t>
  </si>
  <si>
    <t>763 - Konštrukcie  - drevostavby</t>
  </si>
  <si>
    <t>766 - Konštrukcie stolárske</t>
  </si>
  <si>
    <t>771 - Podlahy z dlaždíc  keramických</t>
  </si>
  <si>
    <t>781 - Obklady z obkladačiek a dosiek</t>
  </si>
  <si>
    <t>783 - Nátery</t>
  </si>
  <si>
    <t>784 - Maľby</t>
  </si>
  <si>
    <t xml:space="preserve">PRÁCE A DODÁVKY PSV  spolu: </t>
  </si>
  <si>
    <t>M21 - 155 Elektromontáže</t>
  </si>
  <si>
    <t xml:space="preserve">PRÁCE A DODÁVKY M  spolu: </t>
  </si>
  <si>
    <t>OSTATNÉ</t>
  </si>
  <si>
    <t xml:space="preserve">OSTATNÉ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</si>
  <si>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</si>
  <si>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</si>
  <si>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</si>
  <si>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</si>
  <si>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</si>
  <si>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</si>
  <si>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</si>
  <si>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</si>
  <si>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</si>
  <si>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</si>
  <si>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</si>
  <si>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</si>
  <si>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</si>
  <si>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</si>
  <si>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</si>
  <si>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</si>
  <si>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</si>
  <si>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</si>
  <si>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</si>
  <si>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</si>
  <si>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</si>
  <si>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</si>
  <si>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</si>
  <si>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</si>
  <si>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</si>
  <si>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</si>
  <si>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</si>
  <si>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</si>
  <si>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</si>
  <si>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</si>
  <si>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</si>
  <si>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</si>
  <si>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</si>
  <si>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</si>
  <si>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011</t>
  </si>
  <si>
    <t xml:space="preserve">34227-5000   </t>
  </si>
  <si>
    <t xml:space="preserve">Priečky z tvárnic pórobetónových  hr. 100 mm / vrátane uchytenia k podlahe/                                             </t>
  </si>
  <si>
    <t xml:space="preserve">m2      </t>
  </si>
  <si>
    <t xml:space="preserve">3 - ZVISLÉ A KOMPLETNÉ KONŠTRUKCIE  spolu: </t>
  </si>
  <si>
    <t>014</t>
  </si>
  <si>
    <t xml:space="preserve">61240-3399   </t>
  </si>
  <si>
    <t xml:space="preserve">Zaplnenie rýh v stenách maltou                                                                                          </t>
  </si>
  <si>
    <t xml:space="preserve">63245-1062   </t>
  </si>
  <si>
    <t xml:space="preserve">Poter pieskocement. min. 25 MPa ocel. hladený alebo liaty hr. do 2 cm                                                   </t>
  </si>
  <si>
    <t xml:space="preserve">6 - ÚPRAVY POVRCHOV, PODLAHY, VÝPLNE  spolu: </t>
  </si>
  <si>
    <t>003</t>
  </si>
  <si>
    <t xml:space="preserve">94195-5001   </t>
  </si>
  <si>
    <t xml:space="preserve">Lešenie ľahké prac. pomocné výš. podlahy do 1,2 m                                                                       </t>
  </si>
  <si>
    <t xml:space="preserve">95290-1111   </t>
  </si>
  <si>
    <t xml:space="preserve">Vyčistenie budov byt. alebo občian. výstavby pri výške podlažia do 4 m                                                  </t>
  </si>
  <si>
    <t>013</t>
  </si>
  <si>
    <t xml:space="preserve">96203-1133   </t>
  </si>
  <si>
    <t xml:space="preserve">Búranie priečok z tehál MV, MVC hr. do 15 cm                                                                            </t>
  </si>
  <si>
    <t xml:space="preserve">96504-3341   </t>
  </si>
  <si>
    <t xml:space="preserve">Búranie bet. podkladu s poterom hr. do 10 cm nad 4 m2                                                                   </t>
  </si>
  <si>
    <t xml:space="preserve">m3      </t>
  </si>
  <si>
    <t xml:space="preserve">96508-1712   </t>
  </si>
  <si>
    <t xml:space="preserve">Búranie dlažieb xylolit. alebo keram. hr. do 1 cm                                                                       </t>
  </si>
  <si>
    <t xml:space="preserve">96901-1121   </t>
  </si>
  <si>
    <t xml:space="preserve">Vybúranie vedenia vodovodného, plynovodného DN do 52 mm                                                                 </t>
  </si>
  <si>
    <t xml:space="preserve">m       </t>
  </si>
  <si>
    <t xml:space="preserve">96902-1111   </t>
  </si>
  <si>
    <t xml:space="preserve">Vybúranie kanalizačného potrubia DN do 100 mm                                                                           </t>
  </si>
  <si>
    <t xml:space="preserve">97805-9531   </t>
  </si>
  <si>
    <t xml:space="preserve">Vybúranie obkladov vnút. z obkladačiek plochy nad 2 m2    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</si>
  <si>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</si>
  <si>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</si>
  <si>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</si>
  <si>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</si>
  <si>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</si>
  <si>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</si>
  <si>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</si>
  <si>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</si>
  <si>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</si>
  <si>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</si>
  <si>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</si>
  <si>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99801-1001   </t>
  </si>
  <si>
    <t xml:space="preserve">Presun hmôt pre budovy murované výšky do 6 m                                                                            </t>
  </si>
  <si>
    <t xml:space="preserve">99801-1015   </t>
  </si>
  <si>
    <t xml:space="preserve">Prípl. za zväčšený presun do 1 km pre budovy murované                                                                   </t>
  </si>
  <si>
    <t xml:space="preserve">9 - OSTATNÉ KONŠTRUKCIE A PRÁCE  spolu: </t>
  </si>
  <si>
    <t>PRÁCE A DODÁVKY PSV</t>
  </si>
  <si>
    <t>721</t>
  </si>
  <si>
    <t xml:space="preserve">72117-3605   </t>
  </si>
  <si>
    <t xml:space="preserve">Potrubie kanalizačné z PE ležaté                                                                                        </t>
  </si>
  <si>
    <t xml:space="preserve">72121-1305   </t>
  </si>
  <si>
    <t xml:space="preserve">Podlahové vpusty kyselinovzd. so zapach. uz. DN 100                                                                     </t>
  </si>
  <si>
    <t xml:space="preserve">kus     </t>
  </si>
  <si>
    <t xml:space="preserve">72129-0111   </t>
  </si>
  <si>
    <t xml:space="preserve">Skúška tesnosti kanalizácie vodou do DN 125                                                                             </t>
  </si>
  <si>
    <t xml:space="preserve">72130-0922   </t>
  </si>
  <si>
    <t xml:space="preserve">Opr. kanaliz. prečistenie ležatých rozvodov do DN 300                                                                   </t>
  </si>
  <si>
    <t xml:space="preserve">72199-9904   </t>
  </si>
  <si>
    <t xml:space="preserve">Prerobenie rozvodov kanalizácie                                                                                         </t>
  </si>
  <si>
    <t xml:space="preserve">hod     </t>
  </si>
  <si>
    <t xml:space="preserve">721 - Vnútorná kanalizácia  spolu: </t>
  </si>
  <si>
    <t xml:space="preserve">72217-1212   </t>
  </si>
  <si>
    <t xml:space="preserve">Potrubie vodov. z rúrok PE rad stred. ťažk. rPE D 25/2,7                                                                </t>
  </si>
  <si>
    <t xml:space="preserve">72229-0215   </t>
  </si>
  <si>
    <t xml:space="preserve">Tlakové skúšky vodov. potrubia hrdl. alebo prírub. do DN 100                                                            </t>
  </si>
  <si>
    <t xml:space="preserve">72229-0234   </t>
  </si>
  <si>
    <t xml:space="preserve">Preplachovanie a dezinfekcia vodov. potrubia do DN 80                                                                   </t>
  </si>
  <si>
    <t xml:space="preserve">72250-9901   </t>
  </si>
  <si>
    <t xml:space="preserve">Uzatvorenie-otvorenie vodovodného potrubia                                                                              </t>
  </si>
  <si>
    <t xml:space="preserve">72299-9904   </t>
  </si>
  <si>
    <t xml:space="preserve">Prerobenie rozvodov dody, prispôsobenie                                                                                 </t>
  </si>
  <si>
    <t xml:space="preserve">99872-2201   </t>
  </si>
  <si>
    <t xml:space="preserve">Presun hmôt pre vnút. vodovod v objektoch výšky do 6 m                                                                  </t>
  </si>
  <si>
    <t xml:space="preserve">%       </t>
  </si>
  <si>
    <t xml:space="preserve">99872-2292   </t>
  </si>
  <si>
    <t xml:space="preserve">Prípl. za zväč. presun hmôt do 100 m pre vnút. vodovod                                                                  </t>
  </si>
  <si>
    <t xml:space="preserve">722 - Vnútorný vodovod  spolu: </t>
  </si>
  <si>
    <t xml:space="preserve">72511-0811   </t>
  </si>
  <si>
    <t xml:space="preserve">Demontáž záchodov splachovacích s nádržou                                                                               </t>
  </si>
  <si>
    <t xml:space="preserve">súbor   </t>
  </si>
  <si>
    <t xml:space="preserve">72511-9305   </t>
  </si>
  <si>
    <t xml:space="preserve">Montáž záchodovým mís kombinovaných                                                                                     </t>
  </si>
  <si>
    <t>MAT</t>
  </si>
  <si>
    <t xml:space="preserve">642 373160   </t>
  </si>
  <si>
    <t xml:space="preserve">Misa záchodová BABY                                                                                                     </t>
  </si>
  <si>
    <t xml:space="preserve">72521-0821   </t>
  </si>
  <si>
    <t xml:space="preserve">Demontáž umývadiel bez výtokových armatúr                                                                               </t>
  </si>
  <si>
    <t xml:space="preserve">72521-9201   </t>
  </si>
  <si>
    <t xml:space="preserve">Montáž umývadiel keramických so záp. uzáv. na konzoly                                                                   </t>
  </si>
  <si>
    <t xml:space="preserve">642 1A0159   </t>
  </si>
  <si>
    <t xml:space="preserve">Umývadlo detské                                                                                                         </t>
  </si>
  <si>
    <t xml:space="preserve">72553-0823   </t>
  </si>
  <si>
    <t xml:space="preserve">Demontáž elektr. zásob. ohrievačov vody  do 200 l / zaslepenie prívodov/                                                </t>
  </si>
  <si>
    <t xml:space="preserve">72582-0802   </t>
  </si>
  <si>
    <t xml:space="preserve">Demontáž batérií stojankových do 1 otvoru                                                                               </t>
  </si>
  <si>
    <t xml:space="preserve">72582-9203   </t>
  </si>
  <si>
    <t xml:space="preserve">Montáž batérií umýv. a drez. ostatných typov nást. termost.                                                             </t>
  </si>
  <si>
    <t xml:space="preserve">551 H00511   </t>
  </si>
  <si>
    <t xml:space="preserve">Batéria umývadlová                                                                                                      </t>
  </si>
  <si>
    <t xml:space="preserve">72584-0200   </t>
  </si>
  <si>
    <t xml:space="preserve">Batéria sprchová nástenná G 1/2 štandardná kvalita                                                                      </t>
  </si>
  <si>
    <t xml:space="preserve">72584-0850   </t>
  </si>
  <si>
    <t xml:space="preserve">Demontáž batérií sprchových                                                                                             </t>
  </si>
  <si>
    <t xml:space="preserve">72598-0123   </t>
  </si>
  <si>
    <t xml:space="preserve">Dvierka prístupové k inštaláciám z plastov 30/30                                                                        </t>
  </si>
  <si>
    <t xml:space="preserve">72598-0155   </t>
  </si>
  <si>
    <t xml:space="preserve">Montáž + dodávka zrkadla 1200/600                                                                                       </t>
  </si>
  <si>
    <t xml:space="preserve">99872-5201   </t>
  </si>
  <si>
    <t xml:space="preserve">Presun hmôt pre zariaď. predmety v objektoch výšky do 6 m                                                               </t>
  </si>
  <si>
    <t xml:space="preserve">99872-5292   </t>
  </si>
  <si>
    <t xml:space="preserve">Prípl. za zväč. presun hmôt do 100 m pre zariaď. predmety                                                               </t>
  </si>
  <si>
    <t xml:space="preserve">725 - Zariaďovacie predmety  spolu: </t>
  </si>
  <si>
    <t>731</t>
  </si>
  <si>
    <t xml:space="preserve">73420-0821   </t>
  </si>
  <si>
    <t xml:space="preserve">Demontáž armatúr s dvoma závitmi do G 1/2                                                                               </t>
  </si>
  <si>
    <t xml:space="preserve">73420-9113   </t>
  </si>
  <si>
    <t xml:space="preserve">Montáž armatúr s dvoma závitmi G 1/2                                                                                    </t>
  </si>
  <si>
    <t xml:space="preserve">551 001000   </t>
  </si>
  <si>
    <t xml:space="preserve">Sada - termostatický ventil, vypúšťací ventil...                                                                        </t>
  </si>
  <si>
    <t xml:space="preserve">99873-4201   </t>
  </si>
  <si>
    <t xml:space="preserve">Presun hmôt pre armatúry UK v objektoch  výšky do 6 m                                                                   </t>
  </si>
  <si>
    <t xml:space="preserve">99873-4293   </t>
  </si>
  <si>
    <t xml:space="preserve">Prípl. za zväčšený presun do 500 m pre armatúry UK                                                                      </t>
  </si>
  <si>
    <t xml:space="preserve">734 - Armatúry  spolu: </t>
  </si>
  <si>
    <t xml:space="preserve">73512-1810   </t>
  </si>
  <si>
    <t xml:space="preserve">Demontáž vykurovacích telies oceľových článkových                                                                       </t>
  </si>
  <si>
    <t xml:space="preserve">73513-1805   </t>
  </si>
  <si>
    <t xml:space="preserve">Demontáž konzol na radiátor                                                                                             </t>
  </si>
  <si>
    <t xml:space="preserve">sada    </t>
  </si>
  <si>
    <t xml:space="preserve">73515-33048  </t>
  </si>
  <si>
    <t xml:space="preserve">Montáž + dodávka konzoly na radiátor / 4 kusy/                                                                          </t>
  </si>
  <si>
    <t xml:space="preserve">73515-8120   </t>
  </si>
  <si>
    <t xml:space="preserve">Vykur. telesá panel. 2 radové, tlak. skúšky telies vodou                                                                </t>
  </si>
  <si>
    <t xml:space="preserve">73515-9220   </t>
  </si>
  <si>
    <t xml:space="preserve">Montáž vyk. telies panel. 2 rad. do 1500mm okrem VSŽ a rúrk.                                                            </t>
  </si>
  <si>
    <t xml:space="preserve">484 521331   </t>
  </si>
  <si>
    <t xml:space="preserve">Teleso vyh.doskové dvojité s 2xkonverkt. typ 22K s krytmi H600 L1200 Korad P90                                          </t>
  </si>
  <si>
    <t xml:space="preserve">73519-1910   </t>
  </si>
  <si>
    <t xml:space="preserve">Opr. vykur. telies, napustenie vody do vykur. telies                                                                    </t>
  </si>
  <si>
    <t xml:space="preserve">73549-4811   </t>
  </si>
  <si>
    <t xml:space="preserve">Vypustenie vody pri demont. z vykurovacích telies a potrubia                                                            </t>
  </si>
  <si>
    <t xml:space="preserve">99873-5201   </t>
  </si>
  <si>
    <t xml:space="preserve">Presun hmôt pre vykur. telesá UK v objektoch  výšky do 6 m                                                              </t>
  </si>
  <si>
    <t xml:space="preserve">99873-5293   </t>
  </si>
  <si>
    <t xml:space="preserve">Prípl. za zväčšený presun do 500 m pre vykur. telesá UK                                                                 </t>
  </si>
  <si>
    <t xml:space="preserve">735 - Vykurovacie telesá  spolu: </t>
  </si>
  <si>
    <t>763</t>
  </si>
  <si>
    <t xml:space="preserve">76312-3222   </t>
  </si>
  <si>
    <t xml:space="preserve">Predsadená stena W625 12,5 mm 1xopláštená GKF 115 mm                                                                    </t>
  </si>
  <si>
    <t xml:space="preserve">763 - Konštrukcie  - drevostavby  spolu: </t>
  </si>
  <si>
    <t>766</t>
  </si>
  <si>
    <t xml:space="preserve">76682-511085 </t>
  </si>
  <si>
    <t xml:space="preserve">Montáž  + dodávka predeľovacích sanitárnych  priečok medzi WC / drevotrieskové s povrchom melamím/                      </t>
  </si>
  <si>
    <t xml:space="preserve">76682-58015  </t>
  </si>
  <si>
    <t xml:space="preserve">Demontáž drev. krytov radiátorov                                                                                        </t>
  </si>
  <si>
    <t xml:space="preserve">99876-6201   </t>
  </si>
  <si>
    <t xml:space="preserve">Presun hmôt pre konštr. stolárske v objektoch výšky do 6 m                                                              </t>
  </si>
  <si>
    <t xml:space="preserve">99876-6292   </t>
  </si>
  <si>
    <t xml:space="preserve">Prípl. za zväčšený presun hmôt do 100 m pre konštr. stolárske                                                           </t>
  </si>
  <si>
    <t xml:space="preserve">766 - Konštrukcie stolárske  spolu: </t>
  </si>
  <si>
    <t>771</t>
  </si>
  <si>
    <t xml:space="preserve">77147-1011   </t>
  </si>
  <si>
    <t xml:space="preserve">Montáž sokl. rovných z dlaž. keram.                                                                                     </t>
  </si>
  <si>
    <t xml:space="preserve">77156-9795   </t>
  </si>
  <si>
    <t xml:space="preserve">Prípl. za škárovanie                                                                                                    </t>
  </si>
  <si>
    <t xml:space="preserve">77157-1101   </t>
  </si>
  <si>
    <t xml:space="preserve">Montáž podláh z dlaždíc keram. rež. hlad.                                                                               </t>
  </si>
  <si>
    <t xml:space="preserve">597 3A0140   </t>
  </si>
  <si>
    <t xml:space="preserve">Dlažba keramická                                                                                                        </t>
  </si>
  <si>
    <t xml:space="preserve">99877-1201   </t>
  </si>
  <si>
    <t xml:space="preserve">Presun hmôt pre podlahy z dlaždíc v objektoch výšky do 6 m                                                              </t>
  </si>
  <si>
    <t xml:space="preserve">99877-1292   </t>
  </si>
  <si>
    <t xml:space="preserve">Prípl. za zväčšený presun do 100 m pre podlahy z dlaždíc                                                                </t>
  </si>
  <si>
    <t xml:space="preserve">771 - Podlahy z dlaždíc  keramických  spolu: </t>
  </si>
  <si>
    <t xml:space="preserve">78141-1011   </t>
  </si>
  <si>
    <t xml:space="preserve">Montáž obkladov vnút. z obklad. pórovin.                                                                                </t>
  </si>
  <si>
    <t xml:space="preserve">597 4A0323   </t>
  </si>
  <si>
    <t xml:space="preserve">Obklad keramický                                                                                                        </t>
  </si>
  <si>
    <t xml:space="preserve">78141-9704   </t>
  </si>
  <si>
    <t xml:space="preserve">78149-1211   </t>
  </si>
  <si>
    <t xml:space="preserve">Montáž + dodávka  plastových profilov , rohy, kúty                                                                      </t>
  </si>
  <si>
    <t xml:space="preserve">99878-1201   </t>
  </si>
  <si>
    <t xml:space="preserve">Presun hmôt pre obklady keramické v objektoch výšky do 6 m                                                              </t>
  </si>
  <si>
    <t xml:space="preserve">99878-1292   </t>
  </si>
  <si>
    <t xml:space="preserve">Prípl. za zväčšený presun do 100 m pre obklady keramické                                                                </t>
  </si>
  <si>
    <t xml:space="preserve">781 - Obklady z obkladačiek a dosiek  spolu: </t>
  </si>
  <si>
    <t>783</t>
  </si>
  <si>
    <t xml:space="preserve">78381-2110   </t>
  </si>
  <si>
    <t xml:space="preserve">Nátery omietok stien olejové dvojnásobné +1x email +2x plné tmel.                                                       </t>
  </si>
  <si>
    <t xml:space="preserve">783 - Nátery  spolu: </t>
  </si>
  <si>
    <t>784</t>
  </si>
  <si>
    <t xml:space="preserve">78445-2571   </t>
  </si>
  <si>
    <t xml:space="preserve">Maľba zo zmesí tekut. Esmal 1far. dvojnás. v miest. do 3,8m                                                             </t>
  </si>
  <si>
    <t xml:space="preserve">784 - Maľby  spolu: </t>
  </si>
  <si>
    <t>PRÁCE A DODÁVKY M</t>
  </si>
  <si>
    <t>921</t>
  </si>
  <si>
    <t xml:space="preserve">21001-0012   </t>
  </si>
  <si>
    <t xml:space="preserve">Demontáž, montáž + dodávka stropného svietidla                                                                          </t>
  </si>
  <si>
    <t xml:space="preserve">21001-0044   </t>
  </si>
  <si>
    <t xml:space="preserve">Demontáž, montáž + dodávka nástenného svietidla                                                                         </t>
  </si>
  <si>
    <t xml:space="preserve">21001-0102   </t>
  </si>
  <si>
    <t xml:space="preserve">Demontáž, montáž + dodávka vypínačov                                                                                    </t>
  </si>
  <si>
    <t xml:space="preserve">M21 - 155 Elektromontáže  spolu: </t>
  </si>
  <si>
    <t>OST</t>
  </si>
  <si>
    <t xml:space="preserve">99999-99098  </t>
  </si>
  <si>
    <t xml:space="preserve">Montáž + dodávka skriniek s vešiakmi na uterak / elephant - smile 5- vešiaková/                                         </t>
  </si>
  <si>
    <t>Dátum: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</si>
</sst>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e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J5" sqref="J5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 t="s">
        <v>11</v>
      </c>
      <c r="D3" s="25"/>
      <c r="E3" s="25"/>
      <c r="F3" s="25"/>
      <c r="G3" s="26" t="s">
        <v>12</v>
      </c>
      <c r="H3" s="25"/>
      <c r="I3" s="25"/>
      <c r="J3" s="27"/>
      <c r="Z3" s="102" t="s">
        <v>13</v>
      </c>
      <c r="AA3" s="103" t="s">
        <v>14</v>
      </c>
      <c r="AB3" s="103" t="s">
        <v>10</v>
      </c>
      <c r="AC3" s="103" t="s">
        <v>15</v>
      </c>
      <c r="AD3" s="104" t="s">
        <v>16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17</v>
      </c>
      <c r="AA4" s="103" t="s">
        <v>18</v>
      </c>
      <c r="AB4" s="103" t="s">
        <v>10</v>
      </c>
      <c r="AC4" s="103"/>
      <c r="AD4" s="104"/>
    </row>
    <row r="5" spans="2:30" ht="18" customHeight="1" thickBot="1">
      <c r="B5" s="32"/>
      <c r="C5" s="34" t="s">
        <v>19</v>
      </c>
      <c r="D5" s="34"/>
      <c r="E5" s="34" t="s">
        <v>20</v>
      </c>
      <c r="F5" s="33"/>
      <c r="G5" s="33" t="s">
        <v>21</v>
      </c>
      <c r="H5" s="34"/>
      <c r="I5" s="33" t="s">
        <v>22</v>
      </c>
      <c r="J5" s="35"/>
      <c r="Z5" s="102" t="s">
        <v>23</v>
      </c>
      <c r="AA5" s="103" t="s">
        <v>14</v>
      </c>
      <c r="AB5" s="103" t="s">
        <v>10</v>
      </c>
      <c r="AC5" s="103" t="s">
        <v>15</v>
      </c>
      <c r="AD5" s="104" t="s">
        <v>16</v>
      </c>
    </row>
    <row r="6" spans="2:30" ht="18" customHeight="1" thickTop="1">
      <c r="B6" s="20"/>
      <c r="C6" s="21" t="s">
        <v>24</v>
      </c>
      <c r="D6" s="21" t="s">
        <v>25</v>
      </c>
      <c r="E6" s="21"/>
      <c r="F6" s="21"/>
      <c r="G6" s="21" t="s">
        <v>26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27</v>
      </c>
      <c r="H7" s="38"/>
      <c r="I7" s="38"/>
      <c r="J7" s="39"/>
    </row>
    <row r="8" spans="2:30" ht="18" customHeight="1">
      <c r="B8" s="24"/>
      <c r="C8" s="25" t="s">
        <v>28</v>
      </c>
      <c r="D8" s="25"/>
      <c r="E8" s="25"/>
      <c r="F8" s="25"/>
      <c r="G8" s="25" t="s">
        <v>26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27</v>
      </c>
      <c r="H9" s="29"/>
      <c r="I9" s="29"/>
      <c r="J9" s="31"/>
    </row>
    <row r="10" spans="2:30" ht="18" customHeight="1">
      <c r="B10" s="24"/>
      <c r="C10" s="25" t="s">
        <v>29</v>
      </c>
      <c r="D10" s="25"/>
      <c r="E10" s="25"/>
      <c r="F10" s="25"/>
      <c r="G10" s="25" t="s">
        <v>26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27</v>
      </c>
      <c r="H11" s="41"/>
      <c r="I11" s="41"/>
      <c r="J11" s="42"/>
    </row>
    <row r="12" spans="2:30" ht="18" customHeight="1" thickTop="1">
      <c r="B12" s="91">
        <v>1</v>
      </c>
      <c r="C12" s="21" t="s">
        <v>30</v>
      </c>
      <c r="D12" s="21"/>
      <c r="E12" s="21"/>
      <c r="F12" s="108">
        <f>IF(B12&lt;&gt;0,ROUND($J$31/B12,0),0)</f>
        <v>0</v>
      </c>
      <c r="G12" s="22">
        <v>1</v>
      </c>
      <c r="H12" s="21" t="s">
        <v>31</v>
      </c>
      <c r="I12" s="21"/>
      <c r="J12" s="111">
        <f>IF(G12&lt;&gt;0,ROUND($J$31/G12,0),0)</f>
        <v>0</v>
      </c>
    </row>
    <row r="13" spans="2:30" ht="18" customHeight="1">
      <c r="B13" s="92">
        <v>1</v>
      </c>
      <c r="C13" s="38" t="s">
        <v>32</v>
      </c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>
        <v>1</v>
      </c>
      <c r="C14" s="41" t="s">
        <v>33</v>
      </c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34</v>
      </c>
      <c r="C15" s="44" t="s">
        <v>35</v>
      </c>
      <c r="D15" s="45" t="s">
        <v>36</v>
      </c>
      <c r="E15" s="45" t="s">
        <v>37</v>
      </c>
      <c r="F15" s="46" t="s">
        <v>38</v>
      </c>
      <c r="G15" s="82" t="s">
        <v>39</v>
      </c>
      <c r="H15" s="47" t="s">
        <v>40</v>
      </c>
      <c r="I15" s="48"/>
      <c r="J15" s="49"/>
    </row>
    <row r="16" spans="2:30" ht="18" customHeight="1">
      <c r="B16" s="50">
        <v>1</v>
      </c>
      <c r="C16" s="51" t="s">
        <v>41</v>
      </c>
      <c r="D16" s="124">
        <f>Prehlad!H40</f>
        <v>0</v>
      </c>
      <c r="E16" s="124">
        <f>Prehlad!I40</f>
        <v>0</v>
      </c>
      <c r="F16" s="125">
        <f>D16+E16</f>
        <v>0</v>
      </c>
      <c r="G16" s="50">
        <v>6</v>
      </c>
      <c r="H16" s="52" t="s">
        <v>42</v>
      </c>
      <c r="I16" s="87"/>
      <c r="J16" s="125">
        <v>0</v>
      </c>
    </row>
    <row r="17" spans="2:10" ht="18" customHeight="1">
      <c r="B17" s="53">
        <v>2</v>
      </c>
      <c r="C17" s="54" t="s">
        <v>43</v>
      </c>
      <c r="D17" s="126">
        <f>Prehlad!H138</f>
        <v>0</v>
      </c>
      <c r="E17" s="126">
        <f>Prehlad!I138</f>
        <v>0</v>
      </c>
      <c r="F17" s="125">
        <f>D17+E17</f>
        <v>0</v>
      </c>
      <c r="G17" s="53">
        <v>7</v>
      </c>
      <c r="H17" s="55" t="s">
        <v>44</v>
      </c>
      <c r="I17" s="25"/>
      <c r="J17" s="127">
        <v>0</v>
      </c>
    </row>
    <row r="18" spans="2:10" ht="18" customHeight="1">
      <c r="B18" s="53">
        <v>3</v>
      </c>
      <c r="C18" s="54" t="s">
        <v>45</v>
      </c>
      <c r="D18" s="126">
        <f>Prehlad!H147</f>
        <v>0</v>
      </c>
      <c r="E18" s="126">
        <f>Prehlad!I147</f>
        <v>0</v>
      </c>
      <c r="F18" s="125">
        <f>D18+E18</f>
        <v>0</v>
      </c>
      <c r="G18" s="53">
        <v>8</v>
      </c>
      <c r="H18" s="55" t="s">
        <v>46</v>
      </c>
      <c r="I18" s="25"/>
      <c r="J18" s="127">
        <v>0</v>
      </c>
    </row>
    <row r="19" spans="2:10" ht="18" customHeight="1" thickBot="1">
      <c r="B19" s="53">
        <v>4</v>
      </c>
      <c r="C19" s="54" t="s">
        <v>47</v>
      </c>
      <c r="D19" s="126"/>
      <c r="E19" s="126"/>
      <c r="F19" s="128">
        <f>D19+E19</f>
        <v>0</v>
      </c>
      <c r="G19" s="53">
        <v>9</v>
      </c>
      <c r="H19" s="55" t="s">
        <v>48</v>
      </c>
      <c r="I19" s="25"/>
      <c r="J19" s="127">
        <v>0</v>
      </c>
    </row>
    <row r="20" spans="2:10" ht="18" customHeight="1" thickBot="1">
      <c r="B20" s="56">
        <v>5</v>
      </c>
      <c r="C20" s="57" t="s">
        <v>49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50</v>
      </c>
      <c r="J20" s="131">
        <f>SUM(J16:J19)</f>
        <v>0</v>
      </c>
    </row>
    <row r="21" spans="2:10" ht="18" customHeight="1" thickTop="1">
      <c r="B21" s="82" t="s">
        <v>51</v>
      </c>
      <c r="C21" s="81"/>
      <c r="D21" s="48" t="s">
        <v>52</v>
      </c>
      <c r="E21" s="48"/>
      <c r="F21" s="49"/>
      <c r="G21" s="82" t="s">
        <v>53</v>
      </c>
      <c r="H21" s="47" t="s">
        <v>54</v>
      </c>
      <c r="I21" s="48"/>
      <c r="J21" s="49"/>
    </row>
    <row r="22" spans="2:10" ht="18" customHeight="1">
      <c r="B22" s="50">
        <v>11</v>
      </c>
      <c r="C22" s="52" t="s">
        <v>55</v>
      </c>
      <c r="D22" s="88" t="s">
        <v>48</v>
      </c>
      <c r="E22" s="90">
        <v>0</v>
      </c>
      <c r="F22" s="125">
        <v>0</v>
      </c>
      <c r="G22" s="53">
        <v>16</v>
      </c>
      <c r="H22" s="55" t="s">
        <v>56</v>
      </c>
      <c r="I22" s="59"/>
      <c r="J22" s="127"/>
    </row>
    <row r="23" spans="2:10" ht="18" customHeight="1">
      <c r="B23" s="53">
        <v>12</v>
      </c>
      <c r="C23" s="55" t="s">
        <v>57</v>
      </c>
      <c r="D23" s="89"/>
      <c r="E23" s="60">
        <v>0</v>
      </c>
      <c r="F23" s="127">
        <v>0</v>
      </c>
      <c r="G23" s="53">
        <v>17</v>
      </c>
      <c r="H23" s="55" t="s">
        <v>58</v>
      </c>
      <c r="I23" s="59"/>
      <c r="J23" s="127">
        <v>0</v>
      </c>
    </row>
    <row r="24" spans="2:10" ht="18" customHeight="1">
      <c r="B24" s="53">
        <v>13</v>
      </c>
      <c r="C24" s="55" t="s">
        <v>59</v>
      </c>
      <c r="D24" s="89"/>
      <c r="E24" s="60">
        <v>0</v>
      </c>
      <c r="F24" s="127">
        <v>0</v>
      </c>
      <c r="G24" s="53">
        <v>18</v>
      </c>
      <c r="H24" s="55" t="s">
        <v>60</v>
      </c>
      <c r="I24" s="59"/>
      <c r="J24" s="127">
        <v>0</v>
      </c>
    </row>
    <row r="25" spans="2:10" ht="18" customHeight="1" thickBot="1">
      <c r="B25" s="53">
        <v>14</v>
      </c>
      <c r="C25" s="55" t="s">
        <v>48</v>
      </c>
      <c r="D25" s="89"/>
      <c r="E25" s="60">
        <v>0</v>
      </c>
      <c r="F25" s="127">
        <v>0</v>
      </c>
      <c r="G25" s="53">
        <v>19</v>
      </c>
      <c r="H25" s="55" t="s">
        <v>48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61</v>
      </c>
      <c r="F26" s="131">
        <f>SUM(F22:F25)</f>
        <v>0</v>
      </c>
      <c r="G26" s="56">
        <v>20</v>
      </c>
      <c r="H26" s="61"/>
      <c r="I26" s="62" t="s">
        <v>62</v>
      </c>
      <c r="J26" s="131">
        <f>SUM(J22:J25)</f>
        <v>0</v>
      </c>
    </row>
    <row r="27" spans="2:10" ht="18" customHeight="1" thickTop="1">
      <c r="B27" s="63"/>
      <c r="C27" s="64" t="s">
        <v>63</v>
      </c>
      <c r="D27" s="65"/>
      <c r="E27" s="66" t="s">
        <v>64</v>
      </c>
      <c r="F27" s="67"/>
      <c r="G27" s="82" t="s">
        <v>65</v>
      </c>
      <c r="H27" s="47" t="s">
        <v>66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67</v>
      </c>
      <c r="J28" s="125">
        <f>ROUND(F20,2)+J20+F26+J26</f>
        <v>0</v>
      </c>
    </row>
    <row r="29" spans="2:10" ht="18" customHeight="1">
      <c r="B29" s="68"/>
      <c r="C29" s="70" t="s">
        <v>68</v>
      </c>
      <c r="D29" s="70"/>
      <c r="E29" s="73"/>
      <c r="F29" s="67"/>
      <c r="G29" s="53">
        <v>22</v>
      </c>
      <c r="H29" s="55" t="s">
        <v>69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70</v>
      </c>
      <c r="D30" s="25"/>
      <c r="E30" s="73"/>
      <c r="F30" s="67"/>
      <c r="G30" s="53">
        <v>23</v>
      </c>
      <c r="H30" s="55" t="s">
        <v>71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72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73</v>
      </c>
      <c r="H32" s="84" t="s">
        <v>74</v>
      </c>
      <c r="I32" s="43"/>
      <c r="J32" s="85">
        <v>0</v>
      </c>
    </row>
    <row r="33" spans="2:10" ht="18" customHeight="1" thickTop="1">
      <c r="B33" s="75"/>
      <c r="C33" s="76"/>
      <c r="D33" s="64" t="s">
        <v>75</v>
      </c>
      <c r="E33" s="76"/>
      <c r="F33" s="76"/>
      <c r="G33" s="76"/>
      <c r="H33" s="76" t="s">
        <v>76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68</v>
      </c>
      <c r="D35" s="70"/>
      <c r="E35" s="70"/>
      <c r="F35" s="69"/>
      <c r="G35" s="70" t="s">
        <v>68</v>
      </c>
      <c r="H35" s="70"/>
      <c r="I35" s="70"/>
      <c r="J35" s="78"/>
    </row>
    <row r="36" spans="2:10" ht="18" customHeight="1">
      <c r="B36" s="24"/>
      <c r="C36" s="25" t="s">
        <v>70</v>
      </c>
      <c r="D36" s="25"/>
      <c r="E36" s="25"/>
      <c r="F36" s="26"/>
      <c r="G36" s="25" t="s">
        <v>70</v>
      </c>
      <c r="H36" s="25"/>
      <c r="I36" s="25"/>
      <c r="J36" s="27"/>
    </row>
    <row r="37" spans="2:10" ht="18" customHeight="1">
      <c r="B37" s="68"/>
      <c r="C37" s="70" t="s">
        <v>64</v>
      </c>
      <c r="D37" s="70"/>
      <c r="E37" s="70"/>
      <c r="F37" s="69"/>
      <c r="G37" s="70" t="s">
        <v>64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6"/>
  <sheetViews>
    <sheetView showGridLines="0" tabSelected="1" workbookViewId="0">
      <pane ySplit="10" topLeftCell="A11" activePane="bottomLeft" state="frozen"/>
      <selection pane="bottomLeft" activeCell="E3" sqref="E3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77</v>
      </c>
      <c r="B1" s="1"/>
      <c r="C1" s="1"/>
      <c r="D1" s="1"/>
      <c r="E1" s="19" t="s">
        <v>78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79</v>
      </c>
      <c r="B2" s="1"/>
      <c r="C2" s="1"/>
      <c r="D2" s="1"/>
      <c r="E2" s="19" t="s">
        <v>80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109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81</v>
      </c>
      <c r="B3" s="1"/>
      <c r="C3" s="1"/>
      <c r="D3" s="1"/>
      <c r="E3" s="19" t="s">
        <v>349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13</v>
      </c>
      <c r="AA3" s="103" t="s">
        <v>110</v>
      </c>
      <c r="AB3" s="103" t="s">
        <v>10</v>
      </c>
      <c r="AC3" s="103" t="s">
        <v>15</v>
      </c>
      <c r="AD3" s="104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17</v>
      </c>
      <c r="AA4" s="103" t="s">
        <v>111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23</v>
      </c>
      <c r="AA5" s="103" t="s">
        <v>110</v>
      </c>
      <c r="AB5" s="103" t="s">
        <v>10</v>
      </c>
      <c r="AC5" s="103" t="s">
        <v>15</v>
      </c>
      <c r="AD5" s="104" t="s">
        <v>16</v>
      </c>
      <c r="AE5" s="1"/>
      <c r="AF5" s="1"/>
      <c r="AG5" s="1"/>
      <c r="AH5" s="1"/>
    </row>
    <row r="6" spans="1:34">
      <c r="A6" s="19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112</v>
      </c>
      <c r="B9" s="10" t="s">
        <v>113</v>
      </c>
      <c r="C9" s="10" t="s">
        <v>114</v>
      </c>
      <c r="D9" s="10" t="s">
        <v>115</v>
      </c>
      <c r="E9" s="10" t="s">
        <v>116</v>
      </c>
      <c r="F9" s="10" t="s">
        <v>117</v>
      </c>
      <c r="G9" s="10" t="s">
        <v>118</v>
      </c>
      <c r="H9" s="10" t="s">
        <v>36</v>
      </c>
      <c r="I9" s="10" t="s">
        <v>82</v>
      </c>
      <c r="J9" s="10" t="s">
        <v>83</v>
      </c>
      <c r="K9" s="11" t="s">
        <v>84</v>
      </c>
      <c r="L9" s="12"/>
      <c r="M9" s="13" t="s">
        <v>85</v>
      </c>
      <c r="N9" s="12"/>
      <c r="O9" s="95" t="s">
        <v>119</v>
      </c>
      <c r="P9" s="96" t="s">
        <v>120</v>
      </c>
      <c r="Q9" s="97" t="s">
        <v>116</v>
      </c>
      <c r="R9" s="97" t="s">
        <v>116</v>
      </c>
      <c r="S9" s="98" t="s">
        <v>116</v>
      </c>
      <c r="T9" s="106" t="s">
        <v>121</v>
      </c>
      <c r="U9" s="106" t="s">
        <v>122</v>
      </c>
      <c r="V9" s="106" t="s">
        <v>123</v>
      </c>
      <c r="W9" s="107" t="s">
        <v>87</v>
      </c>
      <c r="X9" s="107" t="s">
        <v>124</v>
      </c>
      <c r="Y9" s="107" t="s">
        <v>125</v>
      </c>
      <c r="Z9" s="1"/>
      <c r="AA9" s="1"/>
      <c r="AB9" s="1" t="s">
        <v>123</v>
      </c>
      <c r="AC9" s="1"/>
      <c r="AD9" s="1"/>
      <c r="AE9" s="1"/>
      <c r="AF9" s="1"/>
      <c r="AG9" s="1"/>
      <c r="AH9" s="1"/>
    </row>
    <row r="10" spans="1:34" ht="13.5" thickBot="1">
      <c r="A10" s="14" t="s">
        <v>126</v>
      </c>
      <c r="B10" s="15" t="s">
        <v>127</v>
      </c>
      <c r="C10" s="16"/>
      <c r="D10" s="15" t="s">
        <v>128</v>
      </c>
      <c r="E10" s="15" t="s">
        <v>129</v>
      </c>
      <c r="F10" s="15" t="s">
        <v>130</v>
      </c>
      <c r="G10" s="15" t="s">
        <v>131</v>
      </c>
      <c r="H10" s="15" t="s">
        <v>132</v>
      </c>
      <c r="I10" s="15" t="s">
        <v>86</v>
      </c>
      <c r="J10" s="15"/>
      <c r="K10" s="15" t="s">
        <v>118</v>
      </c>
      <c r="L10" s="15" t="s">
        <v>83</v>
      </c>
      <c r="M10" s="17" t="s">
        <v>118</v>
      </c>
      <c r="N10" s="15" t="s">
        <v>83</v>
      </c>
      <c r="O10" s="18" t="s">
        <v>133</v>
      </c>
      <c r="P10" s="99"/>
      <c r="Q10" s="100" t="s">
        <v>134</v>
      </c>
      <c r="R10" s="100" t="s">
        <v>135</v>
      </c>
      <c r="S10" s="101" t="s">
        <v>136</v>
      </c>
      <c r="T10" s="106" t="s">
        <v>137</v>
      </c>
      <c r="U10" s="106" t="s">
        <v>138</v>
      </c>
      <c r="V10" s="106" t="s">
        <v>139</v>
      </c>
      <c r="W10" s="107"/>
      <c r="X10" s="1"/>
      <c r="Y10" s="1"/>
      <c r="Z10" s="1"/>
      <c r="AA10" s="1"/>
      <c r="AB10" s="1" t="s">
        <v>140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141</v>
      </c>
    </row>
    <row r="13" spans="1:34">
      <c r="B13" s="116" t="s">
        <v>88</v>
      </c>
    </row>
    <row r="14" spans="1:34" ht="25.5">
      <c r="A14" s="114">
        <v>1</v>
      </c>
      <c r="B14" s="115" t="s">
        <v>142</v>
      </c>
      <c r="C14" s="116" t="s">
        <v>143</v>
      </c>
      <c r="D14" s="123" t="s">
        <v>144</v>
      </c>
      <c r="E14" s="118">
        <v>2.2400000000000002</v>
      </c>
      <c r="F14" s="117" t="s">
        <v>145</v>
      </c>
    </row>
    <row r="15" spans="1:34">
      <c r="D15" s="134" t="s">
        <v>146</v>
      </c>
      <c r="E15" s="135">
        <f>J15</f>
        <v>0</v>
      </c>
      <c r="H15" s="135"/>
      <c r="I15" s="135"/>
      <c r="J15" s="135"/>
      <c r="L15" s="136"/>
      <c r="N15" s="137"/>
    </row>
    <row r="17" spans="1:14">
      <c r="B17" s="116" t="s">
        <v>89</v>
      </c>
    </row>
    <row r="18" spans="1:14">
      <c r="A18" s="114">
        <v>2</v>
      </c>
      <c r="B18" s="115" t="s">
        <v>147</v>
      </c>
      <c r="C18" s="116" t="s">
        <v>148</v>
      </c>
      <c r="D18" s="123" t="s">
        <v>149</v>
      </c>
      <c r="E18" s="118">
        <v>2.87</v>
      </c>
      <c r="F18" s="117" t="s">
        <v>145</v>
      </c>
    </row>
    <row r="19" spans="1:14" ht="25.5">
      <c r="A19" s="114">
        <v>3</v>
      </c>
      <c r="B19" s="115" t="s">
        <v>142</v>
      </c>
      <c r="C19" s="116" t="s">
        <v>150</v>
      </c>
      <c r="D19" s="123" t="s">
        <v>151</v>
      </c>
      <c r="E19" s="118">
        <v>13.86</v>
      </c>
      <c r="F19" s="117" t="s">
        <v>145</v>
      </c>
    </row>
    <row r="20" spans="1:14">
      <c r="D20" s="134" t="s">
        <v>152</v>
      </c>
      <c r="E20" s="135">
        <f>J20</f>
        <v>0</v>
      </c>
      <c r="H20" s="135"/>
      <c r="I20" s="135"/>
      <c r="J20" s="135"/>
      <c r="L20" s="136"/>
      <c r="N20" s="137"/>
    </row>
    <row r="22" spans="1:14">
      <c r="B22" s="116" t="s">
        <v>90</v>
      </c>
    </row>
    <row r="23" spans="1:14">
      <c r="A23" s="114">
        <v>4</v>
      </c>
      <c r="B23" s="115" t="s">
        <v>153</v>
      </c>
      <c r="C23" s="116" t="s">
        <v>154</v>
      </c>
      <c r="D23" s="123" t="s">
        <v>155</v>
      </c>
      <c r="E23" s="118">
        <v>13.86</v>
      </c>
      <c r="F23" s="117" t="s">
        <v>145</v>
      </c>
    </row>
    <row r="24" spans="1:14" ht="25.5">
      <c r="A24" s="114">
        <v>5</v>
      </c>
      <c r="B24" s="115" t="s">
        <v>142</v>
      </c>
      <c r="C24" s="116" t="s">
        <v>156</v>
      </c>
      <c r="D24" s="123" t="s">
        <v>157</v>
      </c>
      <c r="E24" s="118">
        <v>13.86</v>
      </c>
      <c r="F24" s="117" t="s">
        <v>145</v>
      </c>
    </row>
    <row r="25" spans="1:14">
      <c r="A25" s="114">
        <v>6</v>
      </c>
      <c r="B25" s="115" t="s">
        <v>158</v>
      </c>
      <c r="C25" s="116" t="s">
        <v>159</v>
      </c>
      <c r="D25" s="123" t="s">
        <v>160</v>
      </c>
      <c r="E25" s="118">
        <v>2.2400000000000002</v>
      </c>
      <c r="F25" s="117" t="s">
        <v>145</v>
      </c>
    </row>
    <row r="26" spans="1:14">
      <c r="A26" s="114">
        <v>7</v>
      </c>
      <c r="B26" s="115" t="s">
        <v>158</v>
      </c>
      <c r="C26" s="116" t="s">
        <v>161</v>
      </c>
      <c r="D26" s="123" t="s">
        <v>162</v>
      </c>
      <c r="E26" s="118">
        <v>0.55000000000000004</v>
      </c>
      <c r="F26" s="117" t="s">
        <v>163</v>
      </c>
    </row>
    <row r="27" spans="1:14">
      <c r="A27" s="114">
        <v>8</v>
      </c>
      <c r="B27" s="115" t="s">
        <v>158</v>
      </c>
      <c r="C27" s="116" t="s">
        <v>164</v>
      </c>
      <c r="D27" s="123" t="s">
        <v>165</v>
      </c>
      <c r="E27" s="118">
        <v>13.86</v>
      </c>
      <c r="F27" s="117" t="s">
        <v>145</v>
      </c>
    </row>
    <row r="28" spans="1:14" ht="25.5">
      <c r="A28" s="114">
        <v>9</v>
      </c>
      <c r="B28" s="115" t="s">
        <v>158</v>
      </c>
      <c r="C28" s="116" t="s">
        <v>166</v>
      </c>
      <c r="D28" s="123" t="s">
        <v>167</v>
      </c>
      <c r="E28" s="118">
        <v>11.2</v>
      </c>
      <c r="F28" s="117" t="s">
        <v>168</v>
      </c>
    </row>
    <row r="29" spans="1:14">
      <c r="A29" s="114">
        <v>10</v>
      </c>
      <c r="B29" s="115" t="s">
        <v>158</v>
      </c>
      <c r="C29" s="116" t="s">
        <v>169</v>
      </c>
      <c r="D29" s="123" t="s">
        <v>170</v>
      </c>
      <c r="E29" s="118">
        <v>14.5</v>
      </c>
      <c r="F29" s="117" t="s">
        <v>168</v>
      </c>
    </row>
    <row r="30" spans="1:14" ht="25.5">
      <c r="A30" s="114">
        <v>11</v>
      </c>
      <c r="B30" s="115" t="s">
        <v>158</v>
      </c>
      <c r="C30" s="116" t="s">
        <v>171</v>
      </c>
      <c r="D30" s="123" t="s">
        <v>172</v>
      </c>
      <c r="E30" s="118">
        <v>13.12</v>
      </c>
      <c r="F30" s="117" t="s">
        <v>145</v>
      </c>
    </row>
    <row r="31" spans="1:14">
      <c r="A31" s="114">
        <v>12</v>
      </c>
      <c r="B31" s="115" t="s">
        <v>158</v>
      </c>
      <c r="C31" s="116" t="s">
        <v>173</v>
      </c>
      <c r="D31" s="123" t="s">
        <v>174</v>
      </c>
      <c r="E31" s="118">
        <v>2.1</v>
      </c>
      <c r="F31" s="117" t="s">
        <v>175</v>
      </c>
    </row>
    <row r="32" spans="1:14" ht="25.5">
      <c r="A32" s="114">
        <v>13</v>
      </c>
      <c r="B32" s="115" t="s">
        <v>158</v>
      </c>
      <c r="C32" s="116" t="s">
        <v>176</v>
      </c>
      <c r="D32" s="123" t="s">
        <v>177</v>
      </c>
      <c r="E32" s="118">
        <v>21</v>
      </c>
      <c r="F32" s="117" t="s">
        <v>175</v>
      </c>
    </row>
    <row r="33" spans="1:14" ht="25.5">
      <c r="A33" s="114">
        <v>14</v>
      </c>
      <c r="B33" s="115" t="s">
        <v>158</v>
      </c>
      <c r="C33" s="116" t="s">
        <v>178</v>
      </c>
      <c r="D33" s="123" t="s">
        <v>179</v>
      </c>
      <c r="E33" s="118">
        <v>2.1</v>
      </c>
      <c r="F33" s="117" t="s">
        <v>175</v>
      </c>
    </row>
    <row r="34" spans="1:14" ht="25.5">
      <c r="A34" s="114">
        <v>15</v>
      </c>
      <c r="B34" s="115" t="s">
        <v>158</v>
      </c>
      <c r="C34" s="116" t="s">
        <v>180</v>
      </c>
      <c r="D34" s="123" t="s">
        <v>181</v>
      </c>
      <c r="E34" s="118">
        <v>21</v>
      </c>
      <c r="F34" s="117" t="s">
        <v>175</v>
      </c>
    </row>
    <row r="35" spans="1:14" ht="25.5">
      <c r="A35" s="114">
        <v>16</v>
      </c>
      <c r="B35" s="115" t="s">
        <v>158</v>
      </c>
      <c r="C35" s="116" t="s">
        <v>182</v>
      </c>
      <c r="D35" s="123" t="s">
        <v>183</v>
      </c>
      <c r="E35" s="118">
        <v>2.1</v>
      </c>
      <c r="F35" s="117" t="s">
        <v>175</v>
      </c>
    </row>
    <row r="36" spans="1:14">
      <c r="A36" s="114">
        <v>17</v>
      </c>
      <c r="B36" s="115" t="s">
        <v>142</v>
      </c>
      <c r="C36" s="116" t="s">
        <v>184</v>
      </c>
      <c r="D36" s="123" t="s">
        <v>185</v>
      </c>
      <c r="E36" s="118">
        <v>1.1559999999999999</v>
      </c>
      <c r="F36" s="117" t="s">
        <v>175</v>
      </c>
    </row>
    <row r="37" spans="1:14" ht="25.5">
      <c r="A37" s="114">
        <v>18</v>
      </c>
      <c r="B37" s="115" t="s">
        <v>142</v>
      </c>
      <c r="C37" s="116" t="s">
        <v>186</v>
      </c>
      <c r="D37" s="123" t="s">
        <v>187</v>
      </c>
      <c r="E37" s="118">
        <v>1.1559999999999999</v>
      </c>
      <c r="F37" s="117" t="s">
        <v>175</v>
      </c>
    </row>
    <row r="38" spans="1:14">
      <c r="D38" s="134" t="s">
        <v>188</v>
      </c>
      <c r="E38" s="135">
        <f>J38</f>
        <v>0</v>
      </c>
      <c r="H38" s="135"/>
      <c r="I38" s="135"/>
      <c r="J38" s="135"/>
      <c r="L38" s="136"/>
      <c r="N38" s="137"/>
    </row>
    <row r="40" spans="1:14">
      <c r="D40" s="134" t="s">
        <v>91</v>
      </c>
      <c r="E40" s="137">
        <f>J40</f>
        <v>0</v>
      </c>
      <c r="H40" s="135"/>
      <c r="I40" s="135"/>
      <c r="J40" s="135"/>
      <c r="L40" s="136"/>
      <c r="N40" s="137"/>
    </row>
    <row r="42" spans="1:14">
      <c r="B42" s="133" t="s">
        <v>189</v>
      </c>
    </row>
    <row r="43" spans="1:14">
      <c r="B43" s="116" t="s">
        <v>92</v>
      </c>
    </row>
    <row r="44" spans="1:14">
      <c r="A44" s="114">
        <v>19</v>
      </c>
      <c r="B44" s="115" t="s">
        <v>190</v>
      </c>
      <c r="C44" s="116" t="s">
        <v>191</v>
      </c>
      <c r="D44" s="123" t="s">
        <v>192</v>
      </c>
      <c r="E44" s="118">
        <v>21.5</v>
      </c>
      <c r="F44" s="117" t="s">
        <v>168</v>
      </c>
    </row>
    <row r="45" spans="1:14">
      <c r="A45" s="114">
        <v>20</v>
      </c>
      <c r="B45" s="115" t="s">
        <v>190</v>
      </c>
      <c r="C45" s="116" t="s">
        <v>193</v>
      </c>
      <c r="D45" s="123" t="s">
        <v>194</v>
      </c>
      <c r="E45" s="118">
        <v>1</v>
      </c>
      <c r="F45" s="117" t="s">
        <v>195</v>
      </c>
    </row>
    <row r="46" spans="1:14">
      <c r="A46" s="114">
        <v>21</v>
      </c>
      <c r="B46" s="115" t="s">
        <v>190</v>
      </c>
      <c r="C46" s="116" t="s">
        <v>196</v>
      </c>
      <c r="D46" s="123" t="s">
        <v>197</v>
      </c>
      <c r="E46" s="118">
        <v>21.5</v>
      </c>
      <c r="F46" s="117" t="s">
        <v>168</v>
      </c>
    </row>
    <row r="47" spans="1:14">
      <c r="A47" s="114">
        <v>22</v>
      </c>
      <c r="B47" s="115" t="s">
        <v>190</v>
      </c>
      <c r="C47" s="116" t="s">
        <v>198</v>
      </c>
      <c r="D47" s="123" t="s">
        <v>199</v>
      </c>
      <c r="E47" s="118">
        <v>45</v>
      </c>
      <c r="F47" s="117" t="s">
        <v>168</v>
      </c>
    </row>
    <row r="48" spans="1:14">
      <c r="A48" s="114">
        <v>23</v>
      </c>
      <c r="B48" s="115" t="s">
        <v>190</v>
      </c>
      <c r="C48" s="116" t="s">
        <v>200</v>
      </c>
      <c r="D48" s="123" t="s">
        <v>201</v>
      </c>
      <c r="E48" s="118">
        <v>12</v>
      </c>
      <c r="F48" s="117" t="s">
        <v>202</v>
      </c>
    </row>
    <row r="49" spans="1:14">
      <c r="D49" s="134" t="s">
        <v>203</v>
      </c>
      <c r="E49" s="135">
        <f>J49</f>
        <v>0</v>
      </c>
      <c r="H49" s="135"/>
      <c r="I49" s="135"/>
      <c r="J49" s="135"/>
      <c r="L49" s="136"/>
      <c r="N49" s="137"/>
    </row>
    <row r="51" spans="1:14">
      <c r="B51" s="116" t="s">
        <v>93</v>
      </c>
    </row>
    <row r="52" spans="1:14">
      <c r="A52" s="114">
        <v>24</v>
      </c>
      <c r="B52" s="115" t="s">
        <v>190</v>
      </c>
      <c r="C52" s="116" t="s">
        <v>204</v>
      </c>
      <c r="D52" s="123" t="s">
        <v>205</v>
      </c>
      <c r="E52" s="118">
        <v>18.5</v>
      </c>
      <c r="F52" s="117" t="s">
        <v>168</v>
      </c>
    </row>
    <row r="53" spans="1:14" ht="25.5">
      <c r="A53" s="114">
        <v>25</v>
      </c>
      <c r="B53" s="115" t="s">
        <v>190</v>
      </c>
      <c r="C53" s="116" t="s">
        <v>206</v>
      </c>
      <c r="D53" s="123" t="s">
        <v>207</v>
      </c>
      <c r="E53" s="118">
        <v>18.5</v>
      </c>
      <c r="F53" s="117" t="s">
        <v>168</v>
      </c>
    </row>
    <row r="54" spans="1:14">
      <c r="A54" s="114">
        <v>26</v>
      </c>
      <c r="B54" s="115" t="s">
        <v>190</v>
      </c>
      <c r="C54" s="116" t="s">
        <v>208</v>
      </c>
      <c r="D54" s="123" t="s">
        <v>209</v>
      </c>
      <c r="E54" s="118">
        <v>18.5</v>
      </c>
      <c r="F54" s="117" t="s">
        <v>168</v>
      </c>
    </row>
    <row r="55" spans="1:14">
      <c r="A55" s="114">
        <v>27</v>
      </c>
      <c r="B55" s="115" t="s">
        <v>190</v>
      </c>
      <c r="C55" s="116" t="s">
        <v>210</v>
      </c>
      <c r="D55" s="123" t="s">
        <v>211</v>
      </c>
      <c r="E55" s="118">
        <v>2</v>
      </c>
      <c r="F55" s="117" t="s">
        <v>195</v>
      </c>
    </row>
    <row r="56" spans="1:14">
      <c r="A56" s="114">
        <v>28</v>
      </c>
      <c r="B56" s="115" t="s">
        <v>190</v>
      </c>
      <c r="C56" s="116" t="s">
        <v>212</v>
      </c>
      <c r="D56" s="123" t="s">
        <v>213</v>
      </c>
      <c r="E56" s="118">
        <v>14</v>
      </c>
      <c r="F56" s="117" t="s">
        <v>202</v>
      </c>
    </row>
    <row r="57" spans="1:14" ht="25.5">
      <c r="A57" s="114">
        <v>29</v>
      </c>
      <c r="B57" s="115" t="s">
        <v>190</v>
      </c>
      <c r="C57" s="116" t="s">
        <v>214</v>
      </c>
      <c r="D57" s="123" t="s">
        <v>215</v>
      </c>
      <c r="E57" s="118">
        <v>4.0999999999999996</v>
      </c>
      <c r="F57" s="117" t="s">
        <v>216</v>
      </c>
    </row>
    <row r="58" spans="1:14">
      <c r="A58" s="114">
        <v>30</v>
      </c>
      <c r="B58" s="115" t="s">
        <v>190</v>
      </c>
      <c r="C58" s="116" t="s">
        <v>217</v>
      </c>
      <c r="D58" s="123" t="s">
        <v>218</v>
      </c>
      <c r="E58" s="118">
        <v>4.0999999999999996</v>
      </c>
      <c r="F58" s="117" t="s">
        <v>216</v>
      </c>
    </row>
    <row r="59" spans="1:14">
      <c r="D59" s="134" t="s">
        <v>219</v>
      </c>
      <c r="E59" s="135">
        <f>J59</f>
        <v>0</v>
      </c>
      <c r="H59" s="135"/>
      <c r="I59" s="135"/>
      <c r="J59" s="135"/>
      <c r="L59" s="136"/>
      <c r="N59" s="137"/>
    </row>
    <row r="61" spans="1:14">
      <c r="B61" s="116" t="s">
        <v>94</v>
      </c>
    </row>
    <row r="62" spans="1:14">
      <c r="A62" s="114">
        <v>31</v>
      </c>
      <c r="B62" s="115" t="s">
        <v>190</v>
      </c>
      <c r="C62" s="116" t="s">
        <v>220</v>
      </c>
      <c r="D62" s="123" t="s">
        <v>221</v>
      </c>
      <c r="E62" s="118">
        <v>4</v>
      </c>
      <c r="F62" s="117" t="s">
        <v>222</v>
      </c>
    </row>
    <row r="63" spans="1:14">
      <c r="A63" s="114">
        <v>32</v>
      </c>
      <c r="B63" s="115" t="s">
        <v>190</v>
      </c>
      <c r="C63" s="116" t="s">
        <v>223</v>
      </c>
      <c r="D63" s="123" t="s">
        <v>224</v>
      </c>
      <c r="E63" s="118">
        <v>4</v>
      </c>
      <c r="F63" s="117" t="s">
        <v>222</v>
      </c>
    </row>
    <row r="64" spans="1:14">
      <c r="A64" s="114">
        <v>33</v>
      </c>
      <c r="B64" s="115" t="s">
        <v>225</v>
      </c>
      <c r="C64" s="116" t="s">
        <v>226</v>
      </c>
      <c r="D64" s="123" t="s">
        <v>227</v>
      </c>
      <c r="E64" s="118">
        <v>4</v>
      </c>
      <c r="F64" s="117" t="s">
        <v>195</v>
      </c>
    </row>
    <row r="65" spans="1:14">
      <c r="A65" s="114">
        <v>34</v>
      </c>
      <c r="B65" s="115" t="s">
        <v>190</v>
      </c>
      <c r="C65" s="116" t="s">
        <v>228</v>
      </c>
      <c r="D65" s="123" t="s">
        <v>229</v>
      </c>
      <c r="E65" s="118">
        <v>4</v>
      </c>
      <c r="F65" s="117" t="s">
        <v>222</v>
      </c>
    </row>
    <row r="66" spans="1:14" ht="25.5">
      <c r="A66" s="114">
        <v>35</v>
      </c>
      <c r="B66" s="115" t="s">
        <v>190</v>
      </c>
      <c r="C66" s="116" t="s">
        <v>230</v>
      </c>
      <c r="D66" s="123" t="s">
        <v>231</v>
      </c>
      <c r="E66" s="118">
        <v>4</v>
      </c>
      <c r="F66" s="117" t="s">
        <v>222</v>
      </c>
    </row>
    <row r="67" spans="1:14">
      <c r="A67" s="114">
        <v>36</v>
      </c>
      <c r="B67" s="115" t="s">
        <v>225</v>
      </c>
      <c r="C67" s="116" t="s">
        <v>232</v>
      </c>
      <c r="D67" s="123" t="s">
        <v>233</v>
      </c>
      <c r="E67" s="118">
        <v>4</v>
      </c>
      <c r="F67" s="117" t="s">
        <v>195</v>
      </c>
    </row>
    <row r="68" spans="1:14" ht="25.5">
      <c r="A68" s="114">
        <v>37</v>
      </c>
      <c r="B68" s="115" t="s">
        <v>190</v>
      </c>
      <c r="C68" s="116" t="s">
        <v>234</v>
      </c>
      <c r="D68" s="123" t="s">
        <v>235</v>
      </c>
      <c r="E68" s="118">
        <v>1</v>
      </c>
      <c r="F68" s="117" t="s">
        <v>222</v>
      </c>
    </row>
    <row r="69" spans="1:14">
      <c r="A69" s="114">
        <v>38</v>
      </c>
      <c r="B69" s="115" t="s">
        <v>190</v>
      </c>
      <c r="C69" s="116" t="s">
        <v>236</v>
      </c>
      <c r="D69" s="123" t="s">
        <v>237</v>
      </c>
      <c r="E69" s="118">
        <v>4</v>
      </c>
      <c r="F69" s="117" t="s">
        <v>222</v>
      </c>
    </row>
    <row r="70" spans="1:14" ht="25.5">
      <c r="A70" s="114">
        <v>39</v>
      </c>
      <c r="B70" s="115" t="s">
        <v>190</v>
      </c>
      <c r="C70" s="116" t="s">
        <v>238</v>
      </c>
      <c r="D70" s="123" t="s">
        <v>239</v>
      </c>
      <c r="E70" s="118">
        <v>4</v>
      </c>
      <c r="F70" s="117" t="s">
        <v>195</v>
      </c>
    </row>
    <row r="71" spans="1:14">
      <c r="A71" s="114">
        <v>40</v>
      </c>
      <c r="B71" s="115" t="s">
        <v>225</v>
      </c>
      <c r="C71" s="116" t="s">
        <v>240</v>
      </c>
      <c r="D71" s="123" t="s">
        <v>241</v>
      </c>
      <c r="E71" s="118">
        <v>4</v>
      </c>
      <c r="F71" s="117" t="s">
        <v>195</v>
      </c>
    </row>
    <row r="72" spans="1:14">
      <c r="A72" s="114">
        <v>41</v>
      </c>
      <c r="B72" s="115" t="s">
        <v>190</v>
      </c>
      <c r="C72" s="116" t="s">
        <v>242</v>
      </c>
      <c r="D72" s="123" t="s">
        <v>243</v>
      </c>
      <c r="E72" s="118">
        <v>1</v>
      </c>
      <c r="F72" s="117" t="s">
        <v>222</v>
      </c>
    </row>
    <row r="73" spans="1:14">
      <c r="A73" s="114">
        <v>42</v>
      </c>
      <c r="B73" s="115" t="s">
        <v>190</v>
      </c>
      <c r="C73" s="116" t="s">
        <v>244</v>
      </c>
      <c r="D73" s="123" t="s">
        <v>245</v>
      </c>
      <c r="E73" s="118">
        <v>1</v>
      </c>
      <c r="F73" s="117" t="s">
        <v>195</v>
      </c>
    </row>
    <row r="74" spans="1:14">
      <c r="A74" s="114">
        <v>43</v>
      </c>
      <c r="B74" s="115" t="s">
        <v>190</v>
      </c>
      <c r="C74" s="116" t="s">
        <v>246</v>
      </c>
      <c r="D74" s="123" t="s">
        <v>247</v>
      </c>
      <c r="E74" s="118">
        <v>2</v>
      </c>
      <c r="F74" s="117" t="s">
        <v>195</v>
      </c>
    </row>
    <row r="75" spans="1:14">
      <c r="A75" s="114">
        <v>44</v>
      </c>
      <c r="B75" s="115" t="s">
        <v>190</v>
      </c>
      <c r="C75" s="116" t="s">
        <v>248</v>
      </c>
      <c r="D75" s="123" t="s">
        <v>249</v>
      </c>
      <c r="E75" s="118">
        <v>4</v>
      </c>
      <c r="F75" s="117" t="s">
        <v>195</v>
      </c>
    </row>
    <row r="76" spans="1:14" ht="25.5">
      <c r="A76" s="114">
        <v>45</v>
      </c>
      <c r="B76" s="115" t="s">
        <v>190</v>
      </c>
      <c r="C76" s="116" t="s">
        <v>250</v>
      </c>
      <c r="D76" s="123" t="s">
        <v>251</v>
      </c>
      <c r="E76" s="118">
        <v>15.375999999999999</v>
      </c>
      <c r="F76" s="117" t="s">
        <v>216</v>
      </c>
    </row>
    <row r="77" spans="1:14" ht="25.5">
      <c r="A77" s="114">
        <v>46</v>
      </c>
      <c r="B77" s="115" t="s">
        <v>190</v>
      </c>
      <c r="C77" s="116" t="s">
        <v>252</v>
      </c>
      <c r="D77" s="123" t="s">
        <v>253</v>
      </c>
      <c r="E77" s="118">
        <v>15.375999999999999</v>
      </c>
      <c r="F77" s="117" t="s">
        <v>216</v>
      </c>
    </row>
    <row r="78" spans="1:14">
      <c r="D78" s="134" t="s">
        <v>254</v>
      </c>
      <c r="E78" s="135">
        <f>J78</f>
        <v>0</v>
      </c>
      <c r="H78" s="135"/>
      <c r="I78" s="135"/>
      <c r="J78" s="135"/>
      <c r="L78" s="136"/>
      <c r="N78" s="137"/>
    </row>
    <row r="80" spans="1:14">
      <c r="B80" s="116" t="s">
        <v>95</v>
      </c>
    </row>
    <row r="81" spans="1:14">
      <c r="A81" s="114">
        <v>47</v>
      </c>
      <c r="B81" s="115" t="s">
        <v>255</v>
      </c>
      <c r="C81" s="116" t="s">
        <v>256</v>
      </c>
      <c r="D81" s="123" t="s">
        <v>257</v>
      </c>
      <c r="E81" s="118">
        <v>2</v>
      </c>
      <c r="F81" s="117" t="s">
        <v>195</v>
      </c>
    </row>
    <row r="82" spans="1:14">
      <c r="A82" s="114">
        <v>48</v>
      </c>
      <c r="B82" s="115" t="s">
        <v>255</v>
      </c>
      <c r="C82" s="116" t="s">
        <v>258</v>
      </c>
      <c r="D82" s="123" t="s">
        <v>259</v>
      </c>
      <c r="E82" s="118">
        <v>2</v>
      </c>
      <c r="F82" s="117" t="s">
        <v>195</v>
      </c>
    </row>
    <row r="83" spans="1:14">
      <c r="A83" s="114">
        <v>49</v>
      </c>
      <c r="B83" s="115" t="s">
        <v>225</v>
      </c>
      <c r="C83" s="116" t="s">
        <v>260</v>
      </c>
      <c r="D83" s="123" t="s">
        <v>261</v>
      </c>
      <c r="E83" s="118">
        <v>1</v>
      </c>
      <c r="F83" s="117" t="s">
        <v>195</v>
      </c>
    </row>
    <row r="84" spans="1:14" ht="25.5">
      <c r="A84" s="114">
        <v>50</v>
      </c>
      <c r="B84" s="115" t="s">
        <v>255</v>
      </c>
      <c r="C84" s="116" t="s">
        <v>262</v>
      </c>
      <c r="D84" s="123" t="s">
        <v>263</v>
      </c>
      <c r="E84" s="118">
        <v>0.27700000000000002</v>
      </c>
      <c r="F84" s="117" t="s">
        <v>216</v>
      </c>
    </row>
    <row r="85" spans="1:14">
      <c r="A85" s="114">
        <v>51</v>
      </c>
      <c r="B85" s="115" t="s">
        <v>255</v>
      </c>
      <c r="C85" s="116" t="s">
        <v>264</v>
      </c>
      <c r="D85" s="123" t="s">
        <v>265</v>
      </c>
      <c r="E85" s="118">
        <v>0.27700000000000002</v>
      </c>
      <c r="F85" s="117" t="s">
        <v>216</v>
      </c>
    </row>
    <row r="86" spans="1:14">
      <c r="D86" s="134" t="s">
        <v>266</v>
      </c>
      <c r="E86" s="135">
        <f>J86</f>
        <v>0</v>
      </c>
      <c r="H86" s="135"/>
      <c r="I86" s="135"/>
      <c r="J86" s="135"/>
      <c r="L86" s="136"/>
      <c r="N86" s="137"/>
    </row>
    <row r="88" spans="1:14">
      <c r="B88" s="116" t="s">
        <v>96</v>
      </c>
    </row>
    <row r="89" spans="1:14">
      <c r="A89" s="114">
        <v>52</v>
      </c>
      <c r="B89" s="115" t="s">
        <v>255</v>
      </c>
      <c r="C89" s="116" t="s">
        <v>267</v>
      </c>
      <c r="D89" s="123" t="s">
        <v>268</v>
      </c>
      <c r="E89" s="118">
        <v>4.5</v>
      </c>
      <c r="F89" s="117" t="s">
        <v>145</v>
      </c>
    </row>
    <row r="90" spans="1:14">
      <c r="A90" s="114">
        <v>53</v>
      </c>
      <c r="B90" s="115" t="s">
        <v>255</v>
      </c>
      <c r="C90" s="116" t="s">
        <v>269</v>
      </c>
      <c r="D90" s="123" t="s">
        <v>270</v>
      </c>
      <c r="E90" s="118">
        <v>1</v>
      </c>
      <c r="F90" s="117" t="s">
        <v>271</v>
      </c>
    </row>
    <row r="91" spans="1:14">
      <c r="A91" s="114">
        <v>54</v>
      </c>
      <c r="B91" s="115" t="s">
        <v>255</v>
      </c>
      <c r="C91" s="116" t="s">
        <v>272</v>
      </c>
      <c r="D91" s="123" t="s">
        <v>273</v>
      </c>
      <c r="E91" s="118">
        <v>1</v>
      </c>
      <c r="F91" s="117" t="s">
        <v>271</v>
      </c>
    </row>
    <row r="92" spans="1:14">
      <c r="A92" s="114">
        <v>55</v>
      </c>
      <c r="B92" s="115" t="s">
        <v>255</v>
      </c>
      <c r="C92" s="116" t="s">
        <v>274</v>
      </c>
      <c r="D92" s="123" t="s">
        <v>275</v>
      </c>
      <c r="E92" s="118">
        <v>1</v>
      </c>
      <c r="F92" s="117" t="s">
        <v>195</v>
      </c>
    </row>
    <row r="93" spans="1:14" ht="25.5">
      <c r="A93" s="114">
        <v>56</v>
      </c>
      <c r="B93" s="115" t="s">
        <v>255</v>
      </c>
      <c r="C93" s="116" t="s">
        <v>276</v>
      </c>
      <c r="D93" s="123" t="s">
        <v>277</v>
      </c>
      <c r="E93" s="118">
        <v>1</v>
      </c>
      <c r="F93" s="117" t="s">
        <v>195</v>
      </c>
    </row>
    <row r="94" spans="1:14" ht="25.5">
      <c r="A94" s="114">
        <v>57</v>
      </c>
      <c r="B94" s="115" t="s">
        <v>225</v>
      </c>
      <c r="C94" s="116" t="s">
        <v>278</v>
      </c>
      <c r="D94" s="123" t="s">
        <v>279</v>
      </c>
      <c r="E94" s="118">
        <v>1</v>
      </c>
      <c r="F94" s="117" t="s">
        <v>195</v>
      </c>
    </row>
    <row r="95" spans="1:14">
      <c r="A95" s="114">
        <v>58</v>
      </c>
      <c r="B95" s="115" t="s">
        <v>255</v>
      </c>
      <c r="C95" s="116" t="s">
        <v>280</v>
      </c>
      <c r="D95" s="123" t="s">
        <v>281</v>
      </c>
      <c r="E95" s="118">
        <v>38</v>
      </c>
      <c r="F95" s="117" t="s">
        <v>145</v>
      </c>
    </row>
    <row r="96" spans="1:14" ht="25.5">
      <c r="A96" s="114">
        <v>59</v>
      </c>
      <c r="B96" s="115" t="s">
        <v>255</v>
      </c>
      <c r="C96" s="116" t="s">
        <v>282</v>
      </c>
      <c r="D96" s="123" t="s">
        <v>283</v>
      </c>
      <c r="E96" s="118">
        <v>38</v>
      </c>
      <c r="F96" s="117" t="s">
        <v>145</v>
      </c>
    </row>
    <row r="97" spans="1:14" ht="25.5">
      <c r="A97" s="114">
        <v>60</v>
      </c>
      <c r="B97" s="115" t="s">
        <v>255</v>
      </c>
      <c r="C97" s="116" t="s">
        <v>284</v>
      </c>
      <c r="D97" s="123" t="s">
        <v>285</v>
      </c>
      <c r="E97" s="118">
        <v>1.534</v>
      </c>
      <c r="F97" s="117" t="s">
        <v>216</v>
      </c>
    </row>
    <row r="98" spans="1:14" ht="25.5">
      <c r="A98" s="114">
        <v>61</v>
      </c>
      <c r="B98" s="115" t="s">
        <v>255</v>
      </c>
      <c r="C98" s="116" t="s">
        <v>286</v>
      </c>
      <c r="D98" s="123" t="s">
        <v>287</v>
      </c>
      <c r="E98" s="118">
        <v>1.534</v>
      </c>
      <c r="F98" s="117" t="s">
        <v>216</v>
      </c>
    </row>
    <row r="99" spans="1:14">
      <c r="D99" s="134" t="s">
        <v>288</v>
      </c>
      <c r="E99" s="135">
        <f>J99</f>
        <v>0</v>
      </c>
      <c r="H99" s="135"/>
      <c r="I99" s="135"/>
      <c r="J99" s="135"/>
      <c r="L99" s="136"/>
      <c r="N99" s="137"/>
    </row>
    <row r="101" spans="1:14">
      <c r="B101" s="116" t="s">
        <v>97</v>
      </c>
    </row>
    <row r="102" spans="1:14" ht="25.5">
      <c r="A102" s="114">
        <v>62</v>
      </c>
      <c r="B102" s="115" t="s">
        <v>289</v>
      </c>
      <c r="C102" s="116" t="s">
        <v>290</v>
      </c>
      <c r="D102" s="123" t="s">
        <v>291</v>
      </c>
      <c r="E102" s="118">
        <v>8.5</v>
      </c>
      <c r="F102" s="117" t="s">
        <v>145</v>
      </c>
    </row>
    <row r="103" spans="1:14">
      <c r="D103" s="134" t="s">
        <v>292</v>
      </c>
      <c r="E103" s="135">
        <f>J103</f>
        <v>0</v>
      </c>
      <c r="H103" s="135"/>
      <c r="I103" s="135"/>
      <c r="J103" s="135"/>
      <c r="L103" s="136"/>
      <c r="N103" s="137"/>
    </row>
    <row r="105" spans="1:14">
      <c r="B105" s="116" t="s">
        <v>98</v>
      </c>
    </row>
    <row r="106" spans="1:14" ht="25.5">
      <c r="A106" s="114">
        <v>63</v>
      </c>
      <c r="B106" s="115" t="s">
        <v>293</v>
      </c>
      <c r="C106" s="116" t="s">
        <v>294</v>
      </c>
      <c r="D106" s="123" t="s">
        <v>295</v>
      </c>
      <c r="E106" s="118">
        <v>4</v>
      </c>
      <c r="F106" s="117" t="s">
        <v>195</v>
      </c>
    </row>
    <row r="107" spans="1:14">
      <c r="A107" s="114">
        <v>64</v>
      </c>
      <c r="B107" s="115" t="s">
        <v>293</v>
      </c>
      <c r="C107" s="116" t="s">
        <v>296</v>
      </c>
      <c r="D107" s="123" t="s">
        <v>297</v>
      </c>
      <c r="E107" s="118">
        <v>1</v>
      </c>
      <c r="F107" s="117" t="s">
        <v>195</v>
      </c>
    </row>
    <row r="108" spans="1:14" ht="25.5">
      <c r="A108" s="114">
        <v>65</v>
      </c>
      <c r="B108" s="115" t="s">
        <v>293</v>
      </c>
      <c r="C108" s="116" t="s">
        <v>298</v>
      </c>
      <c r="D108" s="123" t="s">
        <v>299</v>
      </c>
      <c r="E108" s="118">
        <v>2.3079999999999998</v>
      </c>
      <c r="F108" s="117" t="s">
        <v>216</v>
      </c>
    </row>
    <row r="109" spans="1:14" ht="25.5">
      <c r="A109" s="114">
        <v>66</v>
      </c>
      <c r="B109" s="115" t="s">
        <v>293</v>
      </c>
      <c r="C109" s="116" t="s">
        <v>300</v>
      </c>
      <c r="D109" s="123" t="s">
        <v>301</v>
      </c>
      <c r="E109" s="118">
        <v>2.3079999999999998</v>
      </c>
      <c r="F109" s="117" t="s">
        <v>216</v>
      </c>
    </row>
    <row r="110" spans="1:14">
      <c r="D110" s="134" t="s">
        <v>302</v>
      </c>
      <c r="E110" s="135">
        <f>J110</f>
        <v>0</v>
      </c>
      <c r="H110" s="135"/>
      <c r="I110" s="135"/>
      <c r="J110" s="135"/>
      <c r="L110" s="136"/>
      <c r="N110" s="137"/>
    </row>
    <row r="112" spans="1:14">
      <c r="B112" s="116" t="s">
        <v>99</v>
      </c>
    </row>
    <row r="113" spans="1:14">
      <c r="A113" s="114">
        <v>67</v>
      </c>
      <c r="B113" s="115" t="s">
        <v>303</v>
      </c>
      <c r="C113" s="116" t="s">
        <v>304</v>
      </c>
      <c r="D113" s="123" t="s">
        <v>305</v>
      </c>
      <c r="E113" s="118">
        <v>12.4</v>
      </c>
      <c r="F113" s="117" t="s">
        <v>168</v>
      </c>
    </row>
    <row r="114" spans="1:14">
      <c r="A114" s="114">
        <v>68</v>
      </c>
      <c r="B114" s="115" t="s">
        <v>303</v>
      </c>
      <c r="C114" s="116" t="s">
        <v>306</v>
      </c>
      <c r="D114" s="123" t="s">
        <v>307</v>
      </c>
      <c r="E114" s="118">
        <v>15.1</v>
      </c>
      <c r="F114" s="117" t="s">
        <v>145</v>
      </c>
    </row>
    <row r="115" spans="1:14">
      <c r="A115" s="114">
        <v>69</v>
      </c>
      <c r="B115" s="115" t="s">
        <v>303</v>
      </c>
      <c r="C115" s="116" t="s">
        <v>308</v>
      </c>
      <c r="D115" s="123" t="s">
        <v>309</v>
      </c>
      <c r="E115" s="118">
        <v>13.86</v>
      </c>
      <c r="F115" s="117" t="s">
        <v>145</v>
      </c>
    </row>
    <row r="116" spans="1:14">
      <c r="A116" s="114">
        <v>70</v>
      </c>
      <c r="B116" s="115" t="s">
        <v>225</v>
      </c>
      <c r="C116" s="116" t="s">
        <v>310</v>
      </c>
      <c r="D116" s="123" t="s">
        <v>311</v>
      </c>
      <c r="E116" s="118">
        <v>15.4</v>
      </c>
      <c r="F116" s="117" t="s">
        <v>145</v>
      </c>
    </row>
    <row r="117" spans="1:14" ht="25.5">
      <c r="A117" s="114">
        <v>71</v>
      </c>
      <c r="B117" s="115" t="s">
        <v>303</v>
      </c>
      <c r="C117" s="116" t="s">
        <v>312</v>
      </c>
      <c r="D117" s="123" t="s">
        <v>313</v>
      </c>
      <c r="E117" s="118">
        <v>5.0720000000000001</v>
      </c>
      <c r="F117" s="117" t="s">
        <v>216</v>
      </c>
    </row>
    <row r="118" spans="1:14" ht="25.5">
      <c r="A118" s="114">
        <v>72</v>
      </c>
      <c r="B118" s="115" t="s">
        <v>303</v>
      </c>
      <c r="C118" s="116" t="s">
        <v>314</v>
      </c>
      <c r="D118" s="123" t="s">
        <v>315</v>
      </c>
      <c r="E118" s="118">
        <v>5.0720000000000001</v>
      </c>
      <c r="F118" s="117" t="s">
        <v>216</v>
      </c>
    </row>
    <row r="119" spans="1:14">
      <c r="D119" s="134" t="s">
        <v>316</v>
      </c>
      <c r="E119" s="135">
        <f>J119</f>
        <v>0</v>
      </c>
      <c r="H119" s="135"/>
      <c r="I119" s="135"/>
      <c r="J119" s="135"/>
      <c r="L119" s="136"/>
      <c r="N119" s="137"/>
    </row>
    <row r="121" spans="1:14">
      <c r="B121" s="116" t="s">
        <v>100</v>
      </c>
    </row>
    <row r="122" spans="1:14">
      <c r="A122" s="114">
        <v>73</v>
      </c>
      <c r="B122" s="115" t="s">
        <v>303</v>
      </c>
      <c r="C122" s="116" t="s">
        <v>317</v>
      </c>
      <c r="D122" s="123" t="s">
        <v>318</v>
      </c>
      <c r="E122" s="118">
        <v>16.399999999999999</v>
      </c>
      <c r="F122" s="117" t="s">
        <v>145</v>
      </c>
    </row>
    <row r="123" spans="1:14">
      <c r="A123" s="114">
        <v>74</v>
      </c>
      <c r="B123" s="115" t="s">
        <v>225</v>
      </c>
      <c r="C123" s="116" t="s">
        <v>319</v>
      </c>
      <c r="D123" s="123" t="s">
        <v>320</v>
      </c>
      <c r="E123" s="118">
        <v>16.8</v>
      </c>
      <c r="F123" s="117" t="s">
        <v>145</v>
      </c>
    </row>
    <row r="124" spans="1:14">
      <c r="A124" s="114">
        <v>75</v>
      </c>
      <c r="B124" s="115" t="s">
        <v>303</v>
      </c>
      <c r="C124" s="116" t="s">
        <v>321</v>
      </c>
      <c r="D124" s="123" t="s">
        <v>307</v>
      </c>
      <c r="E124" s="118">
        <v>16.399999999999999</v>
      </c>
      <c r="F124" s="117" t="s">
        <v>145</v>
      </c>
    </row>
    <row r="125" spans="1:14">
      <c r="A125" s="114">
        <v>76</v>
      </c>
      <c r="B125" s="115" t="s">
        <v>303</v>
      </c>
      <c r="C125" s="116" t="s">
        <v>322</v>
      </c>
      <c r="D125" s="123" t="s">
        <v>323</v>
      </c>
      <c r="E125" s="118">
        <v>12.8</v>
      </c>
      <c r="F125" s="117" t="s">
        <v>168</v>
      </c>
    </row>
    <row r="126" spans="1:14" ht="25.5">
      <c r="A126" s="114">
        <v>77</v>
      </c>
      <c r="B126" s="115" t="s">
        <v>303</v>
      </c>
      <c r="C126" s="116" t="s">
        <v>324</v>
      </c>
      <c r="D126" s="123" t="s">
        <v>325</v>
      </c>
      <c r="E126" s="118">
        <v>7.76</v>
      </c>
      <c r="F126" s="117" t="s">
        <v>216</v>
      </c>
    </row>
    <row r="127" spans="1:14" ht="25.5">
      <c r="A127" s="114">
        <v>78</v>
      </c>
      <c r="B127" s="115" t="s">
        <v>303</v>
      </c>
      <c r="C127" s="116" t="s">
        <v>326</v>
      </c>
      <c r="D127" s="123" t="s">
        <v>327</v>
      </c>
      <c r="E127" s="118">
        <v>7.76</v>
      </c>
      <c r="F127" s="117" t="s">
        <v>216</v>
      </c>
    </row>
    <row r="128" spans="1:14">
      <c r="D128" s="134" t="s">
        <v>328</v>
      </c>
      <c r="E128" s="135">
        <f>J128</f>
        <v>0</v>
      </c>
      <c r="H128" s="135"/>
      <c r="I128" s="135"/>
      <c r="J128" s="135"/>
      <c r="L128" s="136"/>
      <c r="N128" s="137"/>
    </row>
    <row r="130" spans="1:14">
      <c r="B130" s="116" t="s">
        <v>101</v>
      </c>
    </row>
    <row r="131" spans="1:14" ht="25.5">
      <c r="A131" s="114">
        <v>79</v>
      </c>
      <c r="B131" s="115" t="s">
        <v>329</v>
      </c>
      <c r="C131" s="116" t="s">
        <v>330</v>
      </c>
      <c r="D131" s="123" t="s">
        <v>331</v>
      </c>
      <c r="E131" s="118">
        <v>10.56</v>
      </c>
      <c r="F131" s="117" t="s">
        <v>145</v>
      </c>
    </row>
    <row r="132" spans="1:14">
      <c r="D132" s="134" t="s">
        <v>332</v>
      </c>
      <c r="E132" s="135">
        <f>J132</f>
        <v>0</v>
      </c>
      <c r="H132" s="135"/>
      <c r="I132" s="135"/>
      <c r="J132" s="135"/>
      <c r="L132" s="136"/>
      <c r="N132" s="137"/>
    </row>
    <row r="134" spans="1:14">
      <c r="B134" s="116" t="s">
        <v>102</v>
      </c>
    </row>
    <row r="135" spans="1:14" ht="25.5">
      <c r="A135" s="114">
        <v>80</v>
      </c>
      <c r="B135" s="115" t="s">
        <v>333</v>
      </c>
      <c r="C135" s="116" t="s">
        <v>334</v>
      </c>
      <c r="D135" s="123" t="s">
        <v>335</v>
      </c>
      <c r="E135" s="118">
        <v>41.7</v>
      </c>
      <c r="F135" s="117" t="s">
        <v>145</v>
      </c>
    </row>
    <row r="136" spans="1:14">
      <c r="D136" s="134" t="s">
        <v>336</v>
      </c>
      <c r="E136" s="135">
        <f>J136</f>
        <v>0</v>
      </c>
      <c r="H136" s="135"/>
      <c r="I136" s="135"/>
      <c r="J136" s="135"/>
      <c r="L136" s="136"/>
      <c r="N136" s="137"/>
    </row>
    <row r="138" spans="1:14">
      <c r="D138" s="134" t="s">
        <v>103</v>
      </c>
      <c r="E138" s="137">
        <f>J138</f>
        <v>0</v>
      </c>
      <c r="H138" s="135"/>
      <c r="I138" s="135"/>
      <c r="J138" s="135"/>
      <c r="L138" s="136"/>
      <c r="N138" s="137"/>
    </row>
    <row r="140" spans="1:14">
      <c r="B140" s="133" t="s">
        <v>337</v>
      </c>
    </row>
    <row r="141" spans="1:14">
      <c r="B141" s="116" t="s">
        <v>104</v>
      </c>
    </row>
    <row r="142" spans="1:14">
      <c r="A142" s="114">
        <v>81</v>
      </c>
      <c r="B142" s="115" t="s">
        <v>338</v>
      </c>
      <c r="C142" s="116" t="s">
        <v>339</v>
      </c>
      <c r="D142" s="123" t="s">
        <v>340</v>
      </c>
      <c r="E142" s="118">
        <v>3</v>
      </c>
      <c r="F142" s="117" t="s">
        <v>195</v>
      </c>
    </row>
    <row r="143" spans="1:14">
      <c r="A143" s="114">
        <v>82</v>
      </c>
      <c r="B143" s="115" t="s">
        <v>338</v>
      </c>
      <c r="C143" s="116" t="s">
        <v>341</v>
      </c>
      <c r="D143" s="123" t="s">
        <v>342</v>
      </c>
      <c r="E143" s="118">
        <v>2</v>
      </c>
      <c r="F143" s="117" t="s">
        <v>195</v>
      </c>
    </row>
    <row r="144" spans="1:14">
      <c r="A144" s="114">
        <v>83</v>
      </c>
      <c r="B144" s="115" t="s">
        <v>338</v>
      </c>
      <c r="C144" s="116" t="s">
        <v>343</v>
      </c>
      <c r="D144" s="123" t="s">
        <v>344</v>
      </c>
      <c r="E144" s="118">
        <v>8</v>
      </c>
      <c r="F144" s="117" t="s">
        <v>195</v>
      </c>
    </row>
    <row r="145" spans="1:14">
      <c r="D145" s="134" t="s">
        <v>345</v>
      </c>
      <c r="E145" s="135">
        <f>J145</f>
        <v>0</v>
      </c>
      <c r="H145" s="135"/>
      <c r="I145" s="135"/>
      <c r="J145" s="135"/>
      <c r="L145" s="136"/>
      <c r="N145" s="137"/>
    </row>
    <row r="147" spans="1:14">
      <c r="D147" s="134" t="s">
        <v>105</v>
      </c>
      <c r="E147" s="137">
        <f>J147</f>
        <v>0</v>
      </c>
      <c r="H147" s="135"/>
      <c r="I147" s="135"/>
      <c r="J147" s="135"/>
      <c r="L147" s="136"/>
      <c r="N147" s="137"/>
    </row>
    <row r="149" spans="1:14">
      <c r="B149" s="133" t="s">
        <v>106</v>
      </c>
    </row>
    <row r="150" spans="1:14">
      <c r="B150" s="116" t="s">
        <v>106</v>
      </c>
    </row>
    <row r="151" spans="1:14" ht="25.5">
      <c r="A151" s="114">
        <v>84</v>
      </c>
      <c r="B151" s="115" t="s">
        <v>346</v>
      </c>
      <c r="C151" s="116" t="s">
        <v>347</v>
      </c>
      <c r="D151" s="123" t="s">
        <v>348</v>
      </c>
      <c r="E151" s="118">
        <v>4</v>
      </c>
      <c r="F151" s="117" t="s">
        <v>195</v>
      </c>
    </row>
    <row r="152" spans="1:14">
      <c r="D152" s="134" t="s">
        <v>107</v>
      </c>
      <c r="E152" s="135">
        <f>J152</f>
        <v>0</v>
      </c>
      <c r="H152" s="135"/>
      <c r="I152" s="135"/>
      <c r="J152" s="135"/>
      <c r="L152" s="136"/>
      <c r="N152" s="137"/>
    </row>
    <row r="154" spans="1:14">
      <c r="D154" s="134" t="s">
        <v>107</v>
      </c>
      <c r="E154" s="135">
        <f>J154</f>
        <v>0</v>
      </c>
      <c r="H154" s="135"/>
      <c r="I154" s="135"/>
      <c r="J154" s="135"/>
      <c r="L154" s="136"/>
      <c r="N154" s="137"/>
    </row>
    <row r="156" spans="1:14">
      <c r="D156" s="138" t="s">
        <v>108</v>
      </c>
      <c r="E156" s="135">
        <f>J156</f>
        <v>0</v>
      </c>
      <c r="H156" s="135"/>
      <c r="I156" s="135"/>
      <c r="J156" s="135"/>
      <c r="L156" s="136"/>
      <c r="N156" s="137"/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Kardosova</dc:creator>
  <cp:lastModifiedBy>Kristak</cp:lastModifiedBy>
  <cp:lastPrinted>2009-04-24T07:21:38Z</cp:lastPrinted>
  <dcterms:created xsi:type="dcterms:W3CDTF">1999-04-06T07:39:42Z</dcterms:created>
  <dcterms:modified xsi:type="dcterms:W3CDTF">2016-06-14T13:25:20Z</dcterms:modified>
</cp:coreProperties>
</file>