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3035" windowHeight="8955" activeTab="3"/>
  </bookViews>
  <sheets>
    <sheet name="CP_PC_013 - Krycí list rozpočtu" sheetId="1" r:id="rId1"/>
    <sheet name="CP_PC_013 - Rekapitulácia objek" sheetId="2" r:id="rId2"/>
    <sheet name="SO 01 - Rozpočet" sheetId="3" r:id="rId3"/>
    <sheet name="SO 02 - Rozpočet" sheetId="4" r:id="rId4"/>
    <sheet name="SO 03 - Rozpočet" sheetId="5" r:id="rId5"/>
    <sheet name="SO 04 - Rozpočet" sheetId="6" r:id="rId6"/>
    <sheet name="SO 05 - Rozpočet" sheetId="7" r:id="rId7"/>
    <sheet name="SO 06 - Rozpočet" sheetId="8" r:id="rId8"/>
    <sheet name="SO 07 - Rozpočet" sheetId="9" r:id="rId9"/>
    <sheet name="SO 08 - Rozpočet" sheetId="10" r:id="rId10"/>
    <sheet name="SO 09 - Rozpočet" sheetId="11" r:id="rId11"/>
    <sheet name="SO 10 - Rozpočet" sheetId="12" r:id="rId12"/>
    <sheet name="SO 11 - Rozpočet" sheetId="13" r:id="rId13"/>
    <sheet name="SO 12 - Rozpočet" sheetId="14" r:id="rId14"/>
    <sheet name="SO 13 - Rozpočet" sheetId="15" r:id="rId15"/>
    <sheet name="SO 14 - Rozpočet" sheetId="16" r:id="rId16"/>
    <sheet name="SO 15 - Rozpočet" sheetId="17" r:id="rId17"/>
    <sheet name="SO 16 - Rozpočet" sheetId="18" r:id="rId18"/>
    <sheet name="SO 17 - Rozpočet" sheetId="19" r:id="rId19"/>
    <sheet name="SO 18 - Rozpočet" sheetId="20" r:id="rId20"/>
    <sheet name="SO 19 - Rozpočet" sheetId="21" r:id="rId21"/>
    <sheet name="SO 20 - Rozpočet" sheetId="22" r:id="rId22"/>
    <sheet name="SO 21 - Rozpočet" sheetId="23" r:id="rId23"/>
    <sheet name="SO 22 - Rozpočet" sheetId="24" r:id="rId24"/>
    <sheet name="SO 23 - Rozpočet" sheetId="25" r:id="rId25"/>
    <sheet name="SO 24 - Rozpočet" sheetId="26" r:id="rId26"/>
    <sheet name="SO 25 - Rozpočet" sheetId="27" r:id="rId27"/>
    <sheet name="SO 26 - Rozpočet" sheetId="28" r:id="rId28"/>
    <sheet name="SO 27 - Rozpočet" sheetId="29" r:id="rId29"/>
    <sheet name="SO 28 - Rozpočet" sheetId="30" r:id="rId30"/>
    <sheet name="SO 29 - Rozpočet" sheetId="31" r:id="rId31"/>
    <sheet name="SO 30 - Rozpočet" sheetId="32" r:id="rId32"/>
    <sheet name="SO 31 - Rozpočet" sheetId="33" r:id="rId33"/>
    <sheet name="SO 32 - Rozpočet" sheetId="34" r:id="rId34"/>
    <sheet name="SO 33 - Rozpočet" sheetId="35" r:id="rId35"/>
    <sheet name="SO 34 - Rozpočet" sheetId="36" r:id="rId36"/>
    <sheet name="SO 35 - Rozpočet" sheetId="37" r:id="rId37"/>
  </sheets>
  <definedNames>
    <definedName name="_xlnm.Print_Titles" localSheetId="0">'CP_PC_013 - Krycí list rozpočtu'!$1:$3</definedName>
    <definedName name="_xlnm.Print_Titles" localSheetId="1">'CP_PC_013 - Rekapitulácia objek'!$1:$9</definedName>
    <definedName name="_xlnm.Print_Titles" localSheetId="2">'SO 01 - Rozpočet'!$10:$12</definedName>
    <definedName name="_xlnm.Print_Titles" localSheetId="3">'SO 02 - Rozpočet'!$10:$12</definedName>
    <definedName name="_xlnm.Print_Titles" localSheetId="4">'SO 03 - Rozpočet'!$10:$12</definedName>
    <definedName name="_xlnm.Print_Titles" localSheetId="5">'SO 04 - Rozpočet'!$10:$12</definedName>
    <definedName name="_xlnm.Print_Titles" localSheetId="6">'SO 05 - Rozpočet'!$10:$12</definedName>
    <definedName name="_xlnm.Print_Titles" localSheetId="7">'SO 06 - Rozpočet'!$10:$12</definedName>
    <definedName name="_xlnm.Print_Titles" localSheetId="8">'SO 07 - Rozpočet'!$10:$12</definedName>
    <definedName name="_xlnm.Print_Titles" localSheetId="9">'SO 08 - Rozpočet'!$10:$12</definedName>
    <definedName name="_xlnm.Print_Titles" localSheetId="10">'SO 09 - Rozpočet'!$10:$12</definedName>
    <definedName name="_xlnm.Print_Titles" localSheetId="11">'SO 10 - Rozpočet'!$10:$12</definedName>
    <definedName name="_xlnm.Print_Titles" localSheetId="12">'SO 11 - Rozpočet'!$10:$12</definedName>
    <definedName name="_xlnm.Print_Titles" localSheetId="13">'SO 12 - Rozpočet'!$10:$12</definedName>
    <definedName name="_xlnm.Print_Titles" localSheetId="14">'SO 13 - Rozpočet'!$10:$12</definedName>
    <definedName name="_xlnm.Print_Titles" localSheetId="15">'SO 14 - Rozpočet'!$10:$12</definedName>
    <definedName name="_xlnm.Print_Titles" localSheetId="16">'SO 15 - Rozpočet'!$10:$12</definedName>
    <definedName name="_xlnm.Print_Titles" localSheetId="17">'SO 16 - Rozpočet'!$10:$12</definedName>
    <definedName name="_xlnm.Print_Titles" localSheetId="18">'SO 17 - Rozpočet'!$10:$12</definedName>
    <definedName name="_xlnm.Print_Titles" localSheetId="19">'SO 18 - Rozpočet'!$10:$12</definedName>
    <definedName name="_xlnm.Print_Titles" localSheetId="20">'SO 19 - Rozpočet'!$10:$12</definedName>
    <definedName name="_xlnm.Print_Titles" localSheetId="21">'SO 20 - Rozpočet'!$10:$12</definedName>
    <definedName name="_xlnm.Print_Titles" localSheetId="22">'SO 21 - Rozpočet'!$10:$12</definedName>
    <definedName name="_xlnm.Print_Titles" localSheetId="23">'SO 22 - Rozpočet'!$10:$12</definedName>
    <definedName name="_xlnm.Print_Titles" localSheetId="24">'SO 23 - Rozpočet'!$10:$12</definedName>
    <definedName name="_xlnm.Print_Titles" localSheetId="25">'SO 24 - Rozpočet'!$10:$12</definedName>
    <definedName name="_xlnm.Print_Titles" localSheetId="26">'SO 25 - Rozpočet'!$10:$12</definedName>
    <definedName name="_xlnm.Print_Titles" localSheetId="27">'SO 26 - Rozpočet'!$10:$12</definedName>
    <definedName name="_xlnm.Print_Titles" localSheetId="28">'SO 27 - Rozpočet'!$10:$12</definedName>
    <definedName name="_xlnm.Print_Titles" localSheetId="29">'SO 28 - Rozpočet'!$10:$12</definedName>
    <definedName name="_xlnm.Print_Titles" localSheetId="30">'SO 29 - Rozpočet'!$10:$12</definedName>
    <definedName name="_xlnm.Print_Titles" localSheetId="31">'SO 30 - Rozpočet'!$10:$12</definedName>
    <definedName name="_xlnm.Print_Titles" localSheetId="32">'SO 31 - Rozpočet'!$10:$12</definedName>
    <definedName name="_xlnm.Print_Titles" localSheetId="33">'SO 32 - Rozpočet'!$10:$12</definedName>
    <definedName name="_xlnm.Print_Titles" localSheetId="34">'SO 33 - Rozpočet'!$10:$12</definedName>
    <definedName name="_xlnm.Print_Titles" localSheetId="35">'SO 34 - Rozpočet'!$10:$12</definedName>
    <definedName name="_xlnm.Print_Titles" localSheetId="36">'SO 35 - Rozpočet'!$10:$12</definedName>
  </definedNames>
  <calcPr calcId="152511" fullCalcOnLoad="1" iterateCount="1"/>
</workbook>
</file>

<file path=xl/calcChain.xml><?xml version="1.0" encoding="utf-8"?>
<calcChain xmlns="http://schemas.openxmlformats.org/spreadsheetml/2006/main">
  <c r="D48" i="2" l="1"/>
  <c r="E48" i="2"/>
  <c r="I14" i="37"/>
  <c r="I13" i="37"/>
  <c r="I16" i="37"/>
  <c r="J14" i="37"/>
  <c r="J13" i="37"/>
  <c r="J16" i="37"/>
  <c r="H15" i="37"/>
  <c r="I15" i="37"/>
  <c r="J15" i="37"/>
  <c r="H18" i="36"/>
  <c r="I18" i="36"/>
  <c r="H16" i="36"/>
  <c r="H15" i="36"/>
  <c r="H18" i="35"/>
  <c r="I18" i="35"/>
  <c r="H16" i="35"/>
  <c r="H15" i="35"/>
  <c r="H18" i="34"/>
  <c r="I18" i="34"/>
  <c r="I17" i="34"/>
  <c r="H16" i="34"/>
  <c r="I16" i="34"/>
  <c r="J16" i="34"/>
  <c r="H15" i="34"/>
  <c r="H18" i="33"/>
  <c r="I18" i="33"/>
  <c r="H16" i="33"/>
  <c r="I16" i="33"/>
  <c r="H15" i="33"/>
  <c r="H18" i="32"/>
  <c r="I18" i="32"/>
  <c r="H16" i="32"/>
  <c r="H15" i="32"/>
  <c r="H18" i="31"/>
  <c r="I18" i="31"/>
  <c r="H16" i="31"/>
  <c r="H15" i="31"/>
  <c r="I18" i="30"/>
  <c r="J18" i="30"/>
  <c r="J17" i="30"/>
  <c r="H18" i="30"/>
  <c r="H17" i="30"/>
  <c r="H16" i="30"/>
  <c r="H15" i="30"/>
  <c r="I15" i="30"/>
  <c r="H18" i="29"/>
  <c r="H17" i="29"/>
  <c r="H16" i="29"/>
  <c r="H15" i="29"/>
  <c r="I15" i="29"/>
  <c r="H18" i="28"/>
  <c r="I18" i="28"/>
  <c r="H16" i="28"/>
  <c r="H15" i="28"/>
  <c r="H18" i="27"/>
  <c r="I18" i="27"/>
  <c r="H16" i="27"/>
  <c r="H15" i="27"/>
  <c r="I15" i="27"/>
  <c r="H18" i="26"/>
  <c r="I18" i="26"/>
  <c r="H16" i="26"/>
  <c r="H15" i="26"/>
  <c r="I18" i="25"/>
  <c r="J18" i="25"/>
  <c r="J17" i="25"/>
  <c r="H18" i="25"/>
  <c r="H17" i="25"/>
  <c r="H16" i="25"/>
  <c r="H15" i="25"/>
  <c r="I15" i="25"/>
  <c r="H18" i="24"/>
  <c r="I18" i="24"/>
  <c r="H16" i="24"/>
  <c r="H15" i="24"/>
  <c r="H18" i="23"/>
  <c r="I18" i="23"/>
  <c r="J18" i="23"/>
  <c r="J17" i="23"/>
  <c r="H17" i="23"/>
  <c r="H16" i="23"/>
  <c r="H15" i="23"/>
  <c r="I15" i="23"/>
  <c r="H18" i="22"/>
  <c r="I18" i="22"/>
  <c r="J18" i="22"/>
  <c r="J17" i="22"/>
  <c r="H17" i="22"/>
  <c r="H16" i="22"/>
  <c r="H15" i="22"/>
  <c r="I15" i="22"/>
  <c r="H18" i="21"/>
  <c r="I18" i="21"/>
  <c r="J18" i="21"/>
  <c r="J17" i="21"/>
  <c r="H17" i="21"/>
  <c r="H16" i="21"/>
  <c r="H15" i="21"/>
  <c r="I15" i="21"/>
  <c r="H18" i="20"/>
  <c r="I18" i="20"/>
  <c r="J18" i="20"/>
  <c r="J17" i="20"/>
  <c r="H17" i="20"/>
  <c r="H16" i="20"/>
  <c r="H15" i="20"/>
  <c r="I15" i="20"/>
  <c r="H18" i="19"/>
  <c r="I18" i="19"/>
  <c r="J18" i="19"/>
  <c r="J17" i="19"/>
  <c r="H17" i="19"/>
  <c r="H16" i="19"/>
  <c r="H15" i="19"/>
  <c r="I15" i="19"/>
  <c r="H18" i="18"/>
  <c r="I18" i="18"/>
  <c r="J18" i="18"/>
  <c r="J17" i="18"/>
  <c r="H17" i="18"/>
  <c r="H16" i="18"/>
  <c r="H15" i="18"/>
  <c r="I15" i="18"/>
  <c r="H18" i="17"/>
  <c r="I18" i="17"/>
  <c r="H16" i="17"/>
  <c r="H15" i="17"/>
  <c r="H18" i="16"/>
  <c r="I18" i="16"/>
  <c r="J18" i="16"/>
  <c r="J17" i="16"/>
  <c r="H17" i="16"/>
  <c r="H16" i="16"/>
  <c r="H15" i="16"/>
  <c r="I15" i="16"/>
  <c r="H18" i="15"/>
  <c r="I18" i="15"/>
  <c r="H16" i="15"/>
  <c r="H15" i="15"/>
  <c r="I18" i="14"/>
  <c r="J18" i="14"/>
  <c r="J17" i="14"/>
  <c r="H18" i="14"/>
  <c r="H17" i="14"/>
  <c r="H16" i="14"/>
  <c r="H15" i="14"/>
  <c r="I15" i="14"/>
  <c r="H18" i="13"/>
  <c r="I18" i="13"/>
  <c r="H16" i="13"/>
  <c r="H15" i="13"/>
  <c r="H18" i="12"/>
  <c r="I18" i="12"/>
  <c r="H16" i="12"/>
  <c r="H15" i="12"/>
  <c r="I18" i="11"/>
  <c r="J18" i="11"/>
  <c r="J17" i="11"/>
  <c r="H18" i="11"/>
  <c r="H17" i="11"/>
  <c r="H16" i="11"/>
  <c r="H15" i="11"/>
  <c r="I15" i="11"/>
  <c r="H18" i="10"/>
  <c r="H17" i="10"/>
  <c r="H16" i="10"/>
  <c r="H15" i="10"/>
  <c r="I15" i="10"/>
  <c r="H18" i="9"/>
  <c r="I18" i="9"/>
  <c r="J18" i="9"/>
  <c r="J17" i="9"/>
  <c r="H17" i="9"/>
  <c r="H16" i="9"/>
  <c r="H15" i="9"/>
  <c r="I15" i="9"/>
  <c r="H18" i="8"/>
  <c r="I18" i="8"/>
  <c r="J18" i="8"/>
  <c r="J17" i="8"/>
  <c r="H17" i="8"/>
  <c r="H16" i="8"/>
  <c r="H15" i="8"/>
  <c r="I15" i="8"/>
  <c r="H18" i="7"/>
  <c r="I18" i="7"/>
  <c r="J18" i="7"/>
  <c r="J17" i="7"/>
  <c r="H16" i="7"/>
  <c r="H15" i="7"/>
  <c r="I15" i="7"/>
  <c r="H18" i="6"/>
  <c r="I18" i="6"/>
  <c r="J18" i="6"/>
  <c r="J17" i="6"/>
  <c r="H17" i="6"/>
  <c r="H16" i="6"/>
  <c r="H15" i="6"/>
  <c r="I15" i="6"/>
  <c r="H18" i="5"/>
  <c r="I18" i="5"/>
  <c r="J18" i="5"/>
  <c r="J17" i="5"/>
  <c r="H17" i="5"/>
  <c r="H16" i="5"/>
  <c r="H15" i="5"/>
  <c r="I15" i="5"/>
  <c r="H18" i="4"/>
  <c r="I18" i="4"/>
  <c r="H16" i="4"/>
  <c r="H15" i="4"/>
  <c r="H18" i="3"/>
  <c r="I18" i="3"/>
  <c r="H16" i="3"/>
  <c r="I16" i="3"/>
  <c r="J16" i="3"/>
  <c r="H15" i="3"/>
  <c r="I15" i="3"/>
  <c r="H17" i="7"/>
  <c r="I18" i="10"/>
  <c r="J18" i="10"/>
  <c r="J17" i="10"/>
  <c r="I18" i="29"/>
  <c r="J18" i="29"/>
  <c r="J17" i="29"/>
  <c r="H14" i="37"/>
  <c r="H13" i="37"/>
  <c r="H16" i="37"/>
  <c r="J16" i="36"/>
  <c r="J18" i="36"/>
  <c r="J17" i="36"/>
  <c r="I17" i="36"/>
  <c r="I16" i="36"/>
  <c r="H14" i="36"/>
  <c r="I15" i="36"/>
  <c r="I14" i="36"/>
  <c r="H17" i="36"/>
  <c r="I17" i="35"/>
  <c r="J18" i="35"/>
  <c r="J17" i="35"/>
  <c r="I16" i="35"/>
  <c r="J16" i="35"/>
  <c r="H14" i="35"/>
  <c r="I15" i="35"/>
  <c r="H17" i="35"/>
  <c r="J18" i="34"/>
  <c r="J17" i="34"/>
  <c r="I15" i="34"/>
  <c r="H17" i="34"/>
  <c r="J18" i="33"/>
  <c r="J17" i="33"/>
  <c r="I17" i="33"/>
  <c r="H14" i="33"/>
  <c r="H13" i="33"/>
  <c r="H19" i="33"/>
  <c r="I15" i="33"/>
  <c r="I14" i="33"/>
  <c r="J16" i="33"/>
  <c r="H17" i="33"/>
  <c r="J18" i="32"/>
  <c r="J17" i="32"/>
  <c r="I17" i="32"/>
  <c r="I16" i="32"/>
  <c r="J16" i="32"/>
  <c r="H14" i="32"/>
  <c r="I15" i="32"/>
  <c r="I14" i="32"/>
  <c r="H17" i="32"/>
  <c r="J16" i="31"/>
  <c r="J18" i="31"/>
  <c r="J17" i="31"/>
  <c r="I17" i="31"/>
  <c r="I16" i="31"/>
  <c r="H14" i="31"/>
  <c r="I15" i="31"/>
  <c r="I14" i="31"/>
  <c r="H17" i="31"/>
  <c r="J15" i="30"/>
  <c r="I17" i="30"/>
  <c r="I16" i="30"/>
  <c r="I14" i="30"/>
  <c r="H14" i="30"/>
  <c r="H13" i="30"/>
  <c r="H19" i="30"/>
  <c r="J15" i="29"/>
  <c r="I17" i="29"/>
  <c r="I16" i="29"/>
  <c r="I14" i="29"/>
  <c r="I13" i="29"/>
  <c r="I19" i="29"/>
  <c r="H14" i="29"/>
  <c r="H13" i="29"/>
  <c r="H19" i="29"/>
  <c r="J18" i="28"/>
  <c r="J17" i="28"/>
  <c r="I17" i="28"/>
  <c r="I16" i="28"/>
  <c r="J16" i="28"/>
  <c r="H14" i="28"/>
  <c r="I15" i="28"/>
  <c r="J15" i="28"/>
  <c r="H17" i="28"/>
  <c r="I16" i="27"/>
  <c r="J16" i="27"/>
  <c r="H14" i="27"/>
  <c r="H17" i="27"/>
  <c r="I17" i="26"/>
  <c r="J18" i="26"/>
  <c r="J17" i="26"/>
  <c r="I16" i="26"/>
  <c r="J16" i="26"/>
  <c r="H14" i="26"/>
  <c r="I15" i="26"/>
  <c r="H17" i="26"/>
  <c r="J15" i="25"/>
  <c r="I17" i="25"/>
  <c r="I16" i="25"/>
  <c r="I14" i="25"/>
  <c r="I13" i="25"/>
  <c r="I19" i="25"/>
  <c r="H14" i="25"/>
  <c r="H13" i="25"/>
  <c r="H19" i="25"/>
  <c r="J16" i="24"/>
  <c r="J18" i="24"/>
  <c r="J17" i="24"/>
  <c r="I17" i="24"/>
  <c r="I16" i="24"/>
  <c r="H14" i="24"/>
  <c r="I15" i="24"/>
  <c r="I14" i="24"/>
  <c r="H17" i="24"/>
  <c r="J15" i="23"/>
  <c r="I17" i="23"/>
  <c r="I16" i="23"/>
  <c r="I14" i="23"/>
  <c r="I13" i="23"/>
  <c r="I19" i="23"/>
  <c r="H14" i="23"/>
  <c r="H13" i="23"/>
  <c r="H19" i="23"/>
  <c r="J15" i="22"/>
  <c r="I17" i="22"/>
  <c r="I16" i="22"/>
  <c r="I14" i="22"/>
  <c r="H14" i="22"/>
  <c r="H13" i="22"/>
  <c r="H19" i="22"/>
  <c r="J15" i="21"/>
  <c r="I14" i="21"/>
  <c r="J16" i="21"/>
  <c r="I17" i="21"/>
  <c r="I16" i="21"/>
  <c r="H14" i="21"/>
  <c r="H13" i="21"/>
  <c r="H19" i="21"/>
  <c r="J15" i="20"/>
  <c r="I17" i="20"/>
  <c r="I16" i="20"/>
  <c r="I14" i="20"/>
  <c r="H14" i="20"/>
  <c r="H13" i="20"/>
  <c r="H19" i="20"/>
  <c r="J15" i="19"/>
  <c r="I17" i="19"/>
  <c r="I16" i="19"/>
  <c r="I14" i="19"/>
  <c r="H14" i="19"/>
  <c r="H13" i="19"/>
  <c r="H19" i="19"/>
  <c r="J15" i="18"/>
  <c r="I17" i="18"/>
  <c r="I16" i="18"/>
  <c r="I14" i="18"/>
  <c r="I13" i="18"/>
  <c r="I19" i="18"/>
  <c r="H14" i="18"/>
  <c r="H13" i="18"/>
  <c r="H19" i="18"/>
  <c r="J18" i="17"/>
  <c r="J17" i="17"/>
  <c r="I17" i="17"/>
  <c r="I16" i="17"/>
  <c r="J16" i="17"/>
  <c r="H14" i="17"/>
  <c r="I15" i="17"/>
  <c r="I14" i="17"/>
  <c r="H17" i="17"/>
  <c r="J15" i="16"/>
  <c r="I17" i="16"/>
  <c r="I16" i="16"/>
  <c r="I14" i="16"/>
  <c r="I13" i="16"/>
  <c r="I19" i="16"/>
  <c r="H14" i="16"/>
  <c r="H13" i="16"/>
  <c r="H19" i="16"/>
  <c r="J18" i="15"/>
  <c r="J17" i="15"/>
  <c r="I17" i="15"/>
  <c r="J15" i="15"/>
  <c r="I16" i="15"/>
  <c r="J16" i="15"/>
  <c r="H14" i="15"/>
  <c r="I15" i="15"/>
  <c r="H17" i="15"/>
  <c r="J15" i="14"/>
  <c r="I17" i="14"/>
  <c r="I16" i="14"/>
  <c r="I14" i="14"/>
  <c r="H14" i="14"/>
  <c r="H13" i="14"/>
  <c r="H19" i="14"/>
  <c r="J18" i="13"/>
  <c r="J17" i="13"/>
  <c r="I17" i="13"/>
  <c r="J15" i="13"/>
  <c r="I16" i="13"/>
  <c r="J16" i="13"/>
  <c r="H14" i="13"/>
  <c r="I15" i="13"/>
  <c r="H17" i="13"/>
  <c r="J16" i="12"/>
  <c r="J18" i="12"/>
  <c r="J17" i="12"/>
  <c r="I17" i="12"/>
  <c r="I16" i="12"/>
  <c r="H14" i="12"/>
  <c r="I15" i="12"/>
  <c r="I14" i="12"/>
  <c r="H17" i="12"/>
  <c r="J15" i="11"/>
  <c r="I17" i="11"/>
  <c r="I16" i="11"/>
  <c r="I14" i="11"/>
  <c r="I13" i="11"/>
  <c r="I19" i="11"/>
  <c r="H14" i="11"/>
  <c r="H13" i="11"/>
  <c r="H19" i="11"/>
  <c r="J15" i="10"/>
  <c r="I17" i="10"/>
  <c r="I16" i="10"/>
  <c r="I14" i="10"/>
  <c r="I13" i="10"/>
  <c r="I19" i="10"/>
  <c r="H14" i="10"/>
  <c r="H13" i="10"/>
  <c r="H19" i="10"/>
  <c r="J15" i="9"/>
  <c r="I14" i="9"/>
  <c r="I17" i="9"/>
  <c r="I16" i="9"/>
  <c r="J16" i="9"/>
  <c r="H14" i="9"/>
  <c r="H13" i="9"/>
  <c r="H19" i="9"/>
  <c r="J15" i="8"/>
  <c r="I17" i="8"/>
  <c r="I16" i="8"/>
  <c r="I14" i="8"/>
  <c r="I13" i="8"/>
  <c r="I19" i="8"/>
  <c r="H14" i="8"/>
  <c r="H13" i="8"/>
  <c r="H19" i="8"/>
  <c r="J15" i="7"/>
  <c r="I17" i="7"/>
  <c r="I16" i="7"/>
  <c r="I14" i="7"/>
  <c r="H14" i="7"/>
  <c r="H13" i="7"/>
  <c r="H19" i="7"/>
  <c r="J15" i="6"/>
  <c r="I14" i="6"/>
  <c r="I17" i="6"/>
  <c r="I16" i="6"/>
  <c r="J16" i="6"/>
  <c r="H14" i="6"/>
  <c r="H13" i="6"/>
  <c r="H19" i="6"/>
  <c r="J15" i="5"/>
  <c r="I17" i="5"/>
  <c r="I16" i="5"/>
  <c r="I14" i="5"/>
  <c r="H14" i="5"/>
  <c r="H13" i="5"/>
  <c r="H19" i="5"/>
  <c r="J18" i="4"/>
  <c r="J17" i="4"/>
  <c r="I17" i="4"/>
  <c r="J15" i="4"/>
  <c r="I16" i="4"/>
  <c r="J16" i="4"/>
  <c r="H14" i="4"/>
  <c r="I15" i="4"/>
  <c r="H17" i="4"/>
  <c r="I13" i="5"/>
  <c r="I19" i="5"/>
  <c r="I13" i="7"/>
  <c r="I19" i="7"/>
  <c r="I13" i="14"/>
  <c r="I19" i="14"/>
  <c r="J16" i="19"/>
  <c r="I13" i="20"/>
  <c r="I19" i="20"/>
  <c r="I13" i="22"/>
  <c r="I19" i="22"/>
  <c r="I14" i="26"/>
  <c r="I13" i="26"/>
  <c r="I19" i="26"/>
  <c r="I13" i="30"/>
  <c r="I19" i="30"/>
  <c r="I14" i="35"/>
  <c r="I13" i="35"/>
  <c r="I19" i="35"/>
  <c r="I13" i="36"/>
  <c r="I19" i="36"/>
  <c r="H13" i="36"/>
  <c r="H19" i="36"/>
  <c r="J15" i="36"/>
  <c r="J14" i="36"/>
  <c r="J13" i="36"/>
  <c r="J19" i="36"/>
  <c r="H13" i="35"/>
  <c r="H19" i="35"/>
  <c r="J15" i="35"/>
  <c r="J14" i="35"/>
  <c r="J13" i="35"/>
  <c r="J19" i="35"/>
  <c r="I13" i="33"/>
  <c r="I19" i="33"/>
  <c r="J15" i="33"/>
  <c r="J14" i="33"/>
  <c r="J13" i="33"/>
  <c r="J19" i="33"/>
  <c r="I13" i="32"/>
  <c r="I19" i="32"/>
  <c r="H13" i="32"/>
  <c r="H19" i="32"/>
  <c r="J15" i="32"/>
  <c r="J14" i="32"/>
  <c r="J13" i="32"/>
  <c r="J19" i="32"/>
  <c r="I13" i="31"/>
  <c r="I19" i="31"/>
  <c r="H13" i="31"/>
  <c r="H19" i="31"/>
  <c r="J15" i="31"/>
  <c r="J14" i="31"/>
  <c r="J13" i="31"/>
  <c r="J19" i="31"/>
  <c r="J16" i="30"/>
  <c r="J14" i="30"/>
  <c r="J13" i="30"/>
  <c r="J19" i="30"/>
  <c r="J16" i="29"/>
  <c r="J14" i="29"/>
  <c r="J13" i="29"/>
  <c r="J19" i="29"/>
  <c r="J14" i="28"/>
  <c r="J13" i="28"/>
  <c r="J19" i="28"/>
  <c r="I14" i="28"/>
  <c r="I13" i="28"/>
  <c r="I19" i="28"/>
  <c r="H13" i="28"/>
  <c r="H19" i="28"/>
  <c r="H13" i="27"/>
  <c r="H19" i="27"/>
  <c r="J15" i="26"/>
  <c r="J14" i="26"/>
  <c r="J13" i="26"/>
  <c r="J19" i="26"/>
  <c r="H13" i="26"/>
  <c r="H19" i="26"/>
  <c r="J14" i="25"/>
  <c r="J13" i="25"/>
  <c r="J19" i="25"/>
  <c r="J16" i="25"/>
  <c r="I13" i="24"/>
  <c r="I19" i="24"/>
  <c r="H13" i="24"/>
  <c r="H19" i="24"/>
  <c r="J15" i="24"/>
  <c r="J14" i="24"/>
  <c r="J13" i="24"/>
  <c r="J19" i="24"/>
  <c r="J16" i="23"/>
  <c r="J14" i="23"/>
  <c r="J13" i="23"/>
  <c r="J19" i="23"/>
  <c r="J16" i="22"/>
  <c r="J14" i="22"/>
  <c r="J13" i="22"/>
  <c r="J19" i="22"/>
  <c r="I13" i="21"/>
  <c r="I19" i="21"/>
  <c r="J14" i="21"/>
  <c r="J13" i="21"/>
  <c r="J19" i="21"/>
  <c r="J16" i="20"/>
  <c r="J14" i="20"/>
  <c r="J13" i="20"/>
  <c r="J19" i="20"/>
  <c r="I13" i="19"/>
  <c r="I19" i="19"/>
  <c r="J14" i="19"/>
  <c r="J13" i="19"/>
  <c r="J19" i="19"/>
  <c r="J16" i="18"/>
  <c r="J14" i="18"/>
  <c r="J13" i="18"/>
  <c r="J19" i="18"/>
  <c r="H13" i="17"/>
  <c r="H19" i="17"/>
  <c r="I13" i="17"/>
  <c r="I19" i="17"/>
  <c r="J15" i="17"/>
  <c r="J14" i="17"/>
  <c r="J13" i="17"/>
  <c r="J19" i="17"/>
  <c r="J16" i="16"/>
  <c r="J14" i="16"/>
  <c r="J13" i="16"/>
  <c r="J19" i="16"/>
  <c r="J14" i="15"/>
  <c r="J13" i="15"/>
  <c r="J19" i="15"/>
  <c r="I14" i="15"/>
  <c r="I13" i="15"/>
  <c r="I19" i="15"/>
  <c r="H13" i="15"/>
  <c r="H19" i="15"/>
  <c r="J16" i="14"/>
  <c r="J14" i="14"/>
  <c r="J13" i="14"/>
  <c r="J19" i="14"/>
  <c r="J14" i="13"/>
  <c r="J13" i="13"/>
  <c r="J19" i="13"/>
  <c r="I14" i="13"/>
  <c r="I13" i="13"/>
  <c r="I19" i="13"/>
  <c r="H13" i="13"/>
  <c r="H19" i="13"/>
  <c r="I13" i="12"/>
  <c r="I19" i="12"/>
  <c r="H13" i="12"/>
  <c r="H19" i="12"/>
  <c r="J15" i="12"/>
  <c r="J14" i="12"/>
  <c r="J13" i="12"/>
  <c r="J19" i="12"/>
  <c r="J16" i="11"/>
  <c r="J14" i="11"/>
  <c r="J13" i="11"/>
  <c r="J19" i="11"/>
  <c r="J14" i="10"/>
  <c r="J13" i="10"/>
  <c r="J19" i="10"/>
  <c r="J16" i="10"/>
  <c r="I13" i="9"/>
  <c r="I19" i="9"/>
  <c r="J14" i="9"/>
  <c r="J13" i="9"/>
  <c r="J19" i="9"/>
  <c r="J14" i="8"/>
  <c r="J13" i="8"/>
  <c r="J19" i="8"/>
  <c r="J16" i="8"/>
  <c r="J14" i="7"/>
  <c r="J13" i="7"/>
  <c r="J19" i="7"/>
  <c r="J16" i="7"/>
  <c r="I13" i="6"/>
  <c r="I19" i="6"/>
  <c r="J14" i="6"/>
  <c r="J13" i="6"/>
  <c r="J19" i="6"/>
  <c r="J14" i="5"/>
  <c r="J13" i="5"/>
  <c r="J19" i="5"/>
  <c r="J16" i="5"/>
  <c r="J14" i="4"/>
  <c r="J13" i="4"/>
  <c r="J19" i="4"/>
  <c r="I14" i="4"/>
  <c r="I13" i="4"/>
  <c r="I19" i="4"/>
  <c r="H13" i="4"/>
  <c r="H19" i="4"/>
  <c r="I14" i="3"/>
  <c r="I17" i="3"/>
  <c r="I13" i="3"/>
  <c r="I19" i="3"/>
  <c r="D12" i="2"/>
  <c r="D11" i="2"/>
  <c r="D47" i="2"/>
  <c r="D49" i="2"/>
  <c r="J18" i="3"/>
  <c r="J17" i="3"/>
  <c r="H17" i="3"/>
  <c r="H14" i="3"/>
  <c r="J15" i="3"/>
  <c r="J14" i="3"/>
  <c r="J13" i="3"/>
  <c r="J19" i="3"/>
  <c r="E12" i="2"/>
  <c r="E11" i="2"/>
  <c r="E47" i="2"/>
  <c r="E49" i="2"/>
  <c r="H13" i="3"/>
  <c r="H19" i="3"/>
  <c r="C12" i="2"/>
  <c r="C11" i="2"/>
  <c r="C47" i="2"/>
  <c r="C48" i="2"/>
  <c r="C49" i="2"/>
  <c r="I14" i="34"/>
  <c r="I13" i="34"/>
  <c r="I19" i="34"/>
  <c r="J15" i="34"/>
  <c r="J14" i="34"/>
  <c r="J13" i="34"/>
  <c r="J19" i="34"/>
  <c r="H14" i="34"/>
  <c r="H13" i="34"/>
  <c r="H19" i="34"/>
  <c r="J18" i="27"/>
  <c r="J17" i="27"/>
  <c r="I17" i="27"/>
  <c r="I14" i="27"/>
  <c r="I13" i="27"/>
  <c r="I19" i="27"/>
  <c r="J15" i="27"/>
  <c r="J14" i="27"/>
  <c r="J13" i="27"/>
  <c r="J19" i="27"/>
</calcChain>
</file>

<file path=xl/sharedStrings.xml><?xml version="1.0" encoding="utf-8"?>
<sst xmlns="http://schemas.openxmlformats.org/spreadsheetml/2006/main" count="1729" uniqueCount="247">
  <si>
    <t>KRYCÍ LIST ROZPOČTU</t>
  </si>
  <si>
    <t>Názov stavby</t>
  </si>
  <si>
    <t xml:space="preserve">Opravy a rekonštrukcie chodníkov v meste Rožňava   </t>
  </si>
  <si>
    <t>JKSO</t>
  </si>
  <si>
    <t>EČO</t>
  </si>
  <si>
    <t>Miesto</t>
  </si>
  <si>
    <t>Rožňava</t>
  </si>
  <si>
    <t>IČO</t>
  </si>
  <si>
    <t>IČ DPH</t>
  </si>
  <si>
    <t>Objednávateľ</t>
  </si>
  <si>
    <t xml:space="preserve">Mesto Rožňava   </t>
  </si>
  <si>
    <t>00328758</t>
  </si>
  <si>
    <t>Projektant</t>
  </si>
  <si>
    <t xml:space="preserve">   </t>
  </si>
  <si>
    <t>Zhotoviteľ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</si>
  <si>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</si>
  <si>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</si>
  <si>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</si>
  <si>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</si>
  <si>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</si>
  <si>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</si>
  <si>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</si>
  <si>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</si>
  <si>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</si>
  <si>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</si>
  <si>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</si>
  <si>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</si>
  <si>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</si>
  <si>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</si>
  <si>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</si>
  <si>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</si>
  <si>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</si>
  <si>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</si>
  <si>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</si>
  <si>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</si>
  <si>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</si>
  <si>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</si>
  <si>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</si>
  <si>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</si>
  <si>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</si>
  <si>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</si>
  <si>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</si>
  <si>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</si>
  <si>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</si>
  <si>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</si>
  <si>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</si>
  <si>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</si>
  <si>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</si>
  <si>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</si>
  <si>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</si>
  <si>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</si>
  <si>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</si>
  <si>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</si>
  <si>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</si>
  <si>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</si>
  <si>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</si>
  <si>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</si>
  <si>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</si>
  <si>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</si>
  <si>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</si>
  <si>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</si>
  <si>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</si>
  <si>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</si>
  <si>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</si>
  <si>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</si>
  <si>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</si>
  <si>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</si>
  <si>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</si>
  <si>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</si>
  <si>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</si>
  <si>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</si>
  <si>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</si>
  <si>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</si>
  <si>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</si>
  <si>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</si>
  <si>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</si>
  <si>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</si>
  <si>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</si>
  <si>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</si>
  <si>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</si>
  <si>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</si>
  <si>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</si>
  <si>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</si>
  <si>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</si>
  <si>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</si>
  <si>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</si>
  <si>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</si>
  <si>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</si>
  <si>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</si>
  <si>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</si>
  <si>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</si>
  <si>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</si>
  <si>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</si>
  <si>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</si>
  <si>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</si>
  <si>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</si>
  <si>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Rekapitulácia objektov stavby</t>
  </si>
  <si>
    <t>Stavba:</t>
  </si>
  <si>
    <t>Opravy a rekonštrukcie chodníkov v meste Rožňava</t>
  </si>
  <si>
    <t>Objednávateľ:</t>
  </si>
  <si>
    <t>Mesto Rožňava</t>
  </si>
  <si>
    <t>Zhotoviteľ:</t>
  </si>
  <si>
    <t xml:space="preserve">Miesto: </t>
  </si>
  <si>
    <t xml:space="preserve">Dátum: </t>
  </si>
  <si>
    <t>Kód</t>
  </si>
  <si>
    <t>Zákazka</t>
  </si>
  <si>
    <t>Cena bez DPH</t>
  </si>
  <si>
    <t>Cena s DPH</t>
  </si>
  <si>
    <t>SO 01</t>
  </si>
  <si>
    <t xml:space="preserve">    chodník pri ZŠ Zoltána Fábryho – z bočnej strany od TESCA k bytovým domom na Ulici Komenského   </t>
  </si>
  <si>
    <t>SO 02</t>
  </si>
  <si>
    <t xml:space="preserve">    chodník pred ZŠ Zoltána Fábryho – z prednej strany v smere od TESCA po hlavný vstup   </t>
  </si>
  <si>
    <t>SO 03</t>
  </si>
  <si>
    <t xml:space="preserve">    chodník pred ZŠ Zoltána Fábryho – priestor od bytoviek na Komenského ulici po hlavný vstup k ZŠ   </t>
  </si>
  <si>
    <t>SO 04</t>
  </si>
  <si>
    <t xml:space="preserve">    chodník na Komenského ulici – ľavostranný v smere od bytových domov Komenského ul. č. 6-14   </t>
  </si>
  <si>
    <t>SO 05</t>
  </si>
  <si>
    <t xml:space="preserve">    Chodník na Budovateľskej ulici – ľavostranný v smere od odbočky z Jovickej ulice (pred Lesy SR)   </t>
  </si>
  <si>
    <t>SO 06</t>
  </si>
  <si>
    <t xml:space="preserve">    Šafárikova č. 35 po ulicu Pionierov smer PNS   </t>
  </si>
  <si>
    <t>SO 07</t>
  </si>
  <si>
    <t xml:space="preserve">    Chodníky na ulici Okružnej č. 2, č. 4. Č. 6, č. 8 z spredu   </t>
  </si>
  <si>
    <t>SO 08</t>
  </si>
  <si>
    <t xml:space="preserve">    Chodníky na ulici Okružnej č. 2, č. 4. Č. 6, č. 8 zozadu   </t>
  </si>
  <si>
    <t>SO 09</t>
  </si>
  <si>
    <t xml:space="preserve">    Chodníky na ulici Okružnej č. 10, č. 12. č. 14, z spredu   </t>
  </si>
  <si>
    <t>SO 10</t>
  </si>
  <si>
    <t xml:space="preserve">    Chodníky na ulici Okružnej č. 20. č. 22, č. 24 z spredu   </t>
  </si>
  <si>
    <t>SO 11</t>
  </si>
  <si>
    <t xml:space="preserve">    Chodník od Strednej odbornej školy technickej ku jedálni vedľa budovy BELITA   </t>
  </si>
  <si>
    <t>SO 12</t>
  </si>
  <si>
    <t xml:space="preserve">    Chodník na ulici od ulici Okružnej č. 20 po stánok PNS   </t>
  </si>
  <si>
    <t>SO 13</t>
  </si>
  <si>
    <t xml:space="preserve">    chodník na Záhradníckej ulici – pravostranný v smere od BD Záhradnícka č. 4 po odbočku Jasná   </t>
  </si>
  <si>
    <t>SO 14</t>
  </si>
  <si>
    <t xml:space="preserve">    chodník za bytovým domom na Záhradníckej ulici č. 1 po Jasnú ulicu   </t>
  </si>
  <si>
    <t>SO 15</t>
  </si>
  <si>
    <t xml:space="preserve">    Chodník na Jasnej ulici – pravostranný v smere od odbočky od Marikovszkého ulice po Jasnú č.27   </t>
  </si>
  <si>
    <t>SO 16</t>
  </si>
  <si>
    <t xml:space="preserve">    Pravostranný chodník na Edelényskej ulici od bytových domov č. 36 až po č. 29 (jednosmerná ulica)   </t>
  </si>
  <si>
    <t>SO 17</t>
  </si>
  <si>
    <t xml:space="preserve">    Odstavná plocha pri ZŠ Zlatá na vyloženie detí   </t>
  </si>
  <si>
    <t>SO 18</t>
  </si>
  <si>
    <t xml:space="preserve">    Odstavná plocha pri ZŠ Pionierov na vyloženie detí   </t>
  </si>
  <si>
    <t>SO 19</t>
  </si>
  <si>
    <t xml:space="preserve">    Oprava plôch pri Kaltenecri pri bytových domoch na ulici Zakarpatská č. 4, 6, 8, 10, 12, 14   </t>
  </si>
  <si>
    <t>SO 20</t>
  </si>
  <si>
    <t xml:space="preserve">    Chodník na ulici Pionierov od byt domu 2 po 14   </t>
  </si>
  <si>
    <t>SO 21</t>
  </si>
  <si>
    <t xml:space="preserve">    Chodník medzi ulicami Budovatelska od byt domu 1 po 37   </t>
  </si>
  <si>
    <t>SO 22</t>
  </si>
  <si>
    <t xml:space="preserve">    Parkovisko na ulici Budovateľská  pri byt dome 37   </t>
  </si>
  <si>
    <t>SO 23</t>
  </si>
  <si>
    <t xml:space="preserve">    Chodník na ulici Krasnohorská pri obchod dome 1655   </t>
  </si>
  <si>
    <t>SO 24</t>
  </si>
  <si>
    <t xml:space="preserve">    Chodník na ulici Jarná pred katastrálnym úradom   </t>
  </si>
  <si>
    <t>SO 25</t>
  </si>
  <si>
    <t xml:space="preserve">    Cesta a chodník na ulici J A Komenského  od byt domu 19- 22   </t>
  </si>
  <si>
    <t>SO 26</t>
  </si>
  <si>
    <t xml:space="preserve">    Oprava časti cesty na ulici Rožňavská baňa od rod domu 24 po križovatku po hl. cestu   </t>
  </si>
  <si>
    <t>SO 27</t>
  </si>
  <si>
    <t xml:space="preserve">    Chodník na ulici Pionierov pred materskou školou   </t>
  </si>
  <si>
    <t>SO 28</t>
  </si>
  <si>
    <t xml:space="preserve">    Chodník na ulici Kyjevská od byt domu 16 - 13   </t>
  </si>
  <si>
    <t>SO 29</t>
  </si>
  <si>
    <t xml:space="preserve">    Vchod do bytoviek na ulici Komenského   </t>
  </si>
  <si>
    <t>SO 30</t>
  </si>
  <si>
    <t xml:space="preserve">    Cesta na križovatke Košická a Páterová   </t>
  </si>
  <si>
    <t>SO 31</t>
  </si>
  <si>
    <t xml:space="preserve">    Vjazdy na ulici Jovická - malometrážne byty   </t>
  </si>
  <si>
    <t>SO 32</t>
  </si>
  <si>
    <t xml:space="preserve">    Cesta na ulici Medzimlynská   </t>
  </si>
  <si>
    <t>SO 33</t>
  </si>
  <si>
    <t xml:space="preserve">    Chodník na ulici Kyjevská oproti pivovaru   </t>
  </si>
  <si>
    <t>SO 34</t>
  </si>
  <si>
    <t xml:space="preserve">    Ulica Štitnícka od práčovne po VSE a.s.   </t>
  </si>
  <si>
    <t>SO 35</t>
  </si>
  <si>
    <t xml:space="preserve">    Frézovanie na ulici Košická a Medzimlynská   </t>
  </si>
  <si>
    <t>Celkom</t>
  </si>
  <si>
    <t xml:space="preserve">ROZPOČET  </t>
  </si>
  <si>
    <t>Stavba:   Opravy a rekonštrukcie chodníkov v meste Rožňava</t>
  </si>
  <si>
    <t>Objekt:   chodník pri ZŠ Zoltána Fábryho – z bočnej strany od TESCA k bytovým domom na Ulici Komenského</t>
  </si>
  <si>
    <t>Objednávateľ:   Mesto Rožňava</t>
  </si>
  <si>
    <t>Zhotoviteľ:   Inžinierske stavby, a. s.</t>
  </si>
  <si>
    <t>Miesto:   Rožňava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</si>
  <si>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</si>
  <si>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</si>
  <si>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</si>
  <si>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</si>
  <si>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</si>
  <si>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</si>
  <si>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</si>
  <si>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</si>
  <si>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Celková cena s DPH</t>
  </si>
  <si>
    <t xml:space="preserve">Práce a dodávky HSV   </t>
  </si>
  <si>
    <t xml:space="preserve">Komunikácie
   </t>
  </si>
  <si>
    <t>221</t>
  </si>
  <si>
    <t>573211111</t>
  </si>
  <si>
    <t xml:space="preserve">Postrek asfaltový spojovací bez posypu kamenivom z asfaltu cestného v množstve od 0,50 do 0,70 kg/m2   </t>
  </si>
  <si>
    <t>m2</t>
  </si>
  <si>
    <t>577141212</t>
  </si>
  <si>
    <t xml:space="preserve">Betón asfaltový  po zhutnení II.tr. AC 8 O, hr. 45mm   </t>
  </si>
  <si>
    <t>99</t>
  </si>
  <si>
    <t xml:space="preserve">Presun hmôt HSV   </t>
  </si>
  <si>
    <t>998225111</t>
  </si>
  <si>
    <t xml:space="preserve">Presun hmôt pre pozemnú komunikáciu a letisko s krytom asfaltovým akejkoľvek dĺžky objektu   </t>
  </si>
  <si>
    <t>t</t>
  </si>
  <si>
    <t xml:space="preserve">Celkom   </t>
  </si>
  <si>
    <t>Objekt:   chodník pred ZŠ Zoltána Fábryho – z prednej strany v smere od TESCA po hlavný vstup</t>
  </si>
  <si>
    <t>Objekt:   chodník pred ZŠ Zoltána Fábryho – priestor od bytoviek na Komenského ulici po hlavný vstup k ZŠ</t>
  </si>
  <si>
    <t>Objekt:   chodník na Komenského ulici – ľavostranný v smere od bytových domov Komenského ul. č. 6-14</t>
  </si>
  <si>
    <t>Objekt:   Chodník na Budovateľskej ulici – ľavostranný v smere od odbočky z Jovickej ulice (pred Lesy SR)</t>
  </si>
  <si>
    <t>Objekt:   Šafárikova č. 35 po ulicu Pionierov smer PNS</t>
  </si>
  <si>
    <t>Objekt:   Chodníky na ulici Okružnej č. 2, č. 4. Č. 6, č. 8 z spredu</t>
  </si>
  <si>
    <t>Objekt:   Chodníky na ulici Okružnej č. 2, č. 4. Č. 6, č. 8 zozadu</t>
  </si>
  <si>
    <t>Objekt:   Chodníky na ulici Okružnej č. 10, č. 12. č. 14, z spredu</t>
  </si>
  <si>
    <t>Objekt:   Chodníky na ulici Okružnej č. 20. č. 22, č. 24 z spredu</t>
  </si>
  <si>
    <t>Objekt:   Chodník od Strednej odbornej školy technickej ku jedálni vedľa budovy BELITA</t>
  </si>
  <si>
    <t>Objekt:   Chodník na ulici od ulici Okružnej č. 20 po stánok PNS</t>
  </si>
  <si>
    <t>Objekt:   chodník na Záhradníckej ulici – pravostranný v smere od BD Záhradnícka č. 4 po odbočku Jasná</t>
  </si>
  <si>
    <t>Objekt:   chodník za bytovým domom na Záhradníckej ulici č. 1 po Jasnú ulicu</t>
  </si>
  <si>
    <t>Objekt:   Chodník na Jasnej ulici – pravostranný v smere od odbočky od Marikovszkého ulice po Jasnú č.27</t>
  </si>
  <si>
    <t>Objekt:   Pravostranný chodník na Edelényskej ulici od bytových domov č. 36 až po č. 29 (jednosmerná ulica)</t>
  </si>
  <si>
    <t>Objekt:   Odstavná plocha pri ZŠ Zlatá na vyloženie detí</t>
  </si>
  <si>
    <t>Objekt:   Odstavná plocha pri ZŠ Pionierov na vyloženie detí</t>
  </si>
  <si>
    <t>Objekt:   Oprava plôch pri Kaltenecri pri bytových domoch na ulici Zakarpatská č. 4, 6, 8, 10, 12, 14</t>
  </si>
  <si>
    <t>Objekt:   Chodník na ulici Pionierov od byt domu 2 po 14</t>
  </si>
  <si>
    <t>Objekt:   Chodník medzi ulicami Budovatelska od byt domu 1 po 37</t>
  </si>
  <si>
    <t>Objekt:   Parkovisko na ulici Budovateľská  pri byt dome 37</t>
  </si>
  <si>
    <t>Objekt:   Chodník na ulici Krasnohorská pri obchod dome 1655</t>
  </si>
  <si>
    <t>Objekt:   Chodník na ulici Jarná pred katastrálnym úradom</t>
  </si>
  <si>
    <t>Objekt:   Cesta a chodník na ulici J A Komenského  od byt domu 19- 22</t>
  </si>
  <si>
    <t>Objekt:   Oprava časti cesty na ulici Rožňavská baňa od rod domu 24 po križovatku po hl. cestu</t>
  </si>
  <si>
    <t>Objekt:   Chodník na ulici Pionierov pred materskou školou</t>
  </si>
  <si>
    <t>Objekt:   Chodník na ulici Kyjevská od byt domu 16 - 13</t>
  </si>
  <si>
    <t>Objekt:   Vchod do bytoviek na ulici Komenského</t>
  </si>
  <si>
    <t>Objekt:   Cesta na križovatke Košická a Páterová</t>
  </si>
  <si>
    <t>Objekt:   Vjazdy na ulici Jovická - malometrážne byty</t>
  </si>
  <si>
    <t>Objekt:   Cesta na ulici Medzimlynská</t>
  </si>
  <si>
    <t>Objekt:   Chodník na ulici Kyjevská oproti pivovaru</t>
  </si>
  <si>
    <t>Objekt:   Ulica Štitnícka od práčovne po VSE a.s.</t>
  </si>
  <si>
    <t>Objekt:   Frézovanie na ulici Košická a Medzimlynská</t>
  </si>
  <si>
    <t xml:space="preserve">Zemné práce   </t>
  </si>
  <si>
    <t>113152430</t>
  </si>
  <si>
    <t xml:space="preserve">Frézovanie asf. podkladu alebo krytu bez prek., plochy cez 500 do 1000 m2, pruh š. cez 1 m do 2 m, hr. 50 mm  0,127 t   </t>
  </si>
  <si>
    <t>REZERVA 10 %</t>
  </si>
  <si>
    <t>Celkom s rezervou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</si>
</sst>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-#,##0"/>
    <numFmt numFmtId="165" formatCode="#,##0_*&quot;€&quot;;\-#,##0_*&quot;€&quot;"/>
    <numFmt numFmtId="166" formatCode="#,##0.00;\-#,##0.00"/>
    <numFmt numFmtId="167" formatCode="#,##0.000;\-#,##0.000"/>
  </numFmts>
  <fonts count="28" x14ac:knownFonts="1">
    <font>
      <sz val="8"/>
      <name val="MS Sans Serif"/>
      <charset val="1"/>
    </font>
    <font>
      <sz val="10"/>
      <name val="Arial"/>
      <charset val="110"/>
    </font>
    <font>
      <sz val="10"/>
      <name val="Arial"/>
      <charset val="238"/>
    </font>
    <font>
      <b/>
      <sz val="14"/>
      <color indexed="10"/>
      <name val="Arial CE"/>
      <charset val="238"/>
    </font>
    <font>
      <b/>
      <i/>
      <sz val="7"/>
      <color indexed="10"/>
      <name val="Arial CE"/>
      <charset val="238"/>
    </font>
    <font>
      <sz val="8"/>
      <name val="Arial"/>
      <charset val="238"/>
    </font>
    <font>
      <b/>
      <sz val="8"/>
      <name val="Arial CE"/>
      <charset val="238"/>
    </font>
    <font>
      <b/>
      <sz val="8"/>
      <name val="Arial"/>
      <charset val="238"/>
    </font>
    <font>
      <sz val="8"/>
      <name val="Arial CE"/>
      <charset val="238"/>
    </font>
    <font>
      <b/>
      <sz val="10"/>
      <name val="Arial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"/>
      <charset val="238"/>
    </font>
    <font>
      <b/>
      <sz val="7"/>
      <name val="Arial"/>
      <charset val="238"/>
    </font>
    <font>
      <sz val="7"/>
      <name val="Arial CE"/>
      <charset val="238"/>
    </font>
    <font>
      <sz val="7"/>
      <name val="Arial"/>
      <charset val="238"/>
    </font>
    <font>
      <b/>
      <sz val="14"/>
      <name val="Arial"/>
      <charset val="238"/>
    </font>
    <font>
      <b/>
      <sz val="9"/>
      <name val="Arial"/>
      <charset val="238"/>
    </font>
    <font>
      <b/>
      <sz val="9"/>
      <name val="Arial CE"/>
      <charset val="238"/>
    </font>
    <font>
      <sz val="9"/>
      <name val="Arial"/>
      <charset val="238"/>
    </font>
    <font>
      <sz val="9"/>
      <name val="Arial CE"/>
      <charset val="238"/>
    </font>
    <font>
      <sz val="9"/>
      <name val="MS Sans Serif"/>
      <charset val="238"/>
    </font>
    <font>
      <b/>
      <sz val="8"/>
      <color indexed="12"/>
      <name val="Arial CE"/>
      <charset val="238"/>
    </font>
    <font>
      <sz val="8"/>
      <color indexed="44"/>
      <name val="MS Sans Serif"/>
      <charset val="1"/>
    </font>
    <font>
      <sz val="7"/>
      <name val="MS Sans Serif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 applyAlignment="0">
      <alignment vertical="top"/>
      <protection locked="0"/>
    </xf>
  </cellStyleXfs>
  <cellXfs count="219">
    <xf numFmtId="0" fontId="0" fillId="0" borderId="0" xfId="0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top"/>
    </xf>
    <xf numFmtId="0" fontId="5" fillId="0" borderId="4" xfId="0" applyFont="1" applyBorder="1" applyAlignment="1" applyProtection="1">
      <alignment horizontal="left" vertical="top"/>
    </xf>
    <xf numFmtId="0" fontId="8" fillId="0" borderId="15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top"/>
    </xf>
    <xf numFmtId="0" fontId="5" fillId="0" borderId="16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left" vertical="center"/>
    </xf>
    <xf numFmtId="0" fontId="10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164" fontId="2" fillId="0" borderId="29" xfId="0" applyNumberFormat="1" applyFont="1" applyBorder="1" applyAlignment="1" applyProtection="1">
      <alignment horizontal="right" vertical="center"/>
    </xf>
    <xf numFmtId="164" fontId="2" fillId="0" borderId="30" xfId="0" applyNumberFormat="1" applyFont="1" applyBorder="1" applyAlignment="1" applyProtection="1">
      <alignment horizontal="right" vertical="center"/>
    </xf>
    <xf numFmtId="0" fontId="2" fillId="0" borderId="29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165" fontId="2" fillId="0" borderId="30" xfId="0" applyNumberFormat="1" applyFont="1" applyBorder="1" applyAlignment="1" applyProtection="1">
      <alignment horizontal="right" vertical="center"/>
    </xf>
    <xf numFmtId="164" fontId="2" fillId="0" borderId="28" xfId="0" applyNumberFormat="1" applyFont="1" applyBorder="1" applyAlignment="1" applyProtection="1">
      <alignment horizontal="right" vertical="center"/>
    </xf>
    <xf numFmtId="0" fontId="2" fillId="0" borderId="31" xfId="0" applyFont="1" applyBorder="1" applyAlignment="1" applyProtection="1">
      <alignment horizontal="left" vertical="center"/>
    </xf>
    <xf numFmtId="0" fontId="9" fillId="0" borderId="18" xfId="0" applyFont="1" applyBorder="1" applyAlignment="1" applyProtection="1">
      <alignment horizontal="left" vertical="center"/>
    </xf>
    <xf numFmtId="0" fontId="11" fillId="0" borderId="19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9" fillId="0" borderId="24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13" fillId="0" borderId="26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left" vertical="center"/>
    </xf>
    <xf numFmtId="0" fontId="9" fillId="0" borderId="25" xfId="0" applyFont="1" applyBorder="1" applyAlignment="1" applyProtection="1">
      <alignment horizontal="left" vertical="center"/>
    </xf>
    <xf numFmtId="0" fontId="5" fillId="0" borderId="3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0" fontId="5" fillId="0" borderId="35" xfId="0" applyFont="1" applyBorder="1" applyAlignment="1" applyProtection="1">
      <alignment horizontal="left" vertical="center"/>
    </xf>
    <xf numFmtId="166" fontId="10" fillId="0" borderId="36" xfId="0" applyNumberFormat="1" applyFont="1" applyBorder="1" applyAlignment="1" applyProtection="1">
      <alignment horizontal="right" vertical="center"/>
    </xf>
    <xf numFmtId="0" fontId="2" fillId="0" borderId="37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 vertical="center"/>
    </xf>
    <xf numFmtId="166" fontId="2" fillId="0" borderId="36" xfId="0" applyNumberFormat="1" applyFont="1" applyBorder="1" applyAlignment="1" applyProtection="1">
      <alignment horizontal="left" vertical="center"/>
    </xf>
    <xf numFmtId="0" fontId="8" fillId="0" borderId="36" xfId="0" applyFont="1" applyBorder="1" applyAlignment="1" applyProtection="1">
      <alignment horizontal="left" vertical="center"/>
    </xf>
    <xf numFmtId="0" fontId="2" fillId="0" borderId="39" xfId="0" applyFont="1" applyBorder="1" applyAlignment="1" applyProtection="1">
      <alignment horizontal="left" vertical="center"/>
    </xf>
    <xf numFmtId="2" fontId="14" fillId="0" borderId="39" xfId="0" applyNumberFormat="1" applyFont="1" applyBorder="1" applyAlignment="1" applyProtection="1">
      <alignment horizontal="right" vertical="center"/>
    </xf>
    <xf numFmtId="0" fontId="9" fillId="0" borderId="40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 vertical="center"/>
    </xf>
    <xf numFmtId="0" fontId="8" fillId="0" borderId="39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left" vertical="center"/>
    </xf>
    <xf numFmtId="2" fontId="14" fillId="0" borderId="38" xfId="0" applyNumberFormat="1" applyFont="1" applyBorder="1" applyAlignment="1" applyProtection="1">
      <alignment horizontal="right" vertical="center"/>
    </xf>
    <xf numFmtId="0" fontId="7" fillId="0" borderId="36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left" vertical="center"/>
    </xf>
    <xf numFmtId="166" fontId="10" fillId="0" borderId="30" xfId="0" applyNumberFormat="1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/>
    </xf>
    <xf numFmtId="0" fontId="2" fillId="0" borderId="44" xfId="0" applyFont="1" applyBorder="1" applyAlignment="1" applyProtection="1">
      <alignment horizontal="left" vertical="center"/>
    </xf>
    <xf numFmtId="0" fontId="2" fillId="0" borderId="45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46" xfId="0" applyFont="1" applyBorder="1" applyAlignment="1" applyProtection="1">
      <alignment horizontal="left" vertical="center"/>
    </xf>
    <xf numFmtId="0" fontId="2" fillId="0" borderId="47" xfId="0" applyFont="1" applyBorder="1" applyAlignment="1" applyProtection="1">
      <alignment horizontal="left" vertical="center"/>
    </xf>
    <xf numFmtId="2" fontId="14" fillId="0" borderId="0" xfId="0" applyNumberFormat="1" applyFont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5" fillId="0" borderId="48" xfId="0" applyFont="1" applyBorder="1" applyAlignment="1" applyProtection="1">
      <alignment horizontal="left"/>
    </xf>
    <xf numFmtId="0" fontId="5" fillId="0" borderId="40" xfId="0" applyFont="1" applyBorder="1" applyAlignment="1" applyProtection="1">
      <alignment horizontal="left"/>
    </xf>
    <xf numFmtId="2" fontId="14" fillId="0" borderId="25" xfId="0" applyNumberFormat="1" applyFont="1" applyBorder="1" applyAlignment="1" applyProtection="1">
      <alignment horizontal="right" vertical="center"/>
    </xf>
    <xf numFmtId="0" fontId="2" fillId="0" borderId="49" xfId="0" applyFont="1" applyBorder="1" applyAlignment="1" applyProtection="1">
      <alignment horizontal="left" vertical="center"/>
    </xf>
    <xf numFmtId="0" fontId="8" fillId="0" borderId="36" xfId="0" applyFont="1" applyBorder="1" applyAlignment="1" applyProtection="1">
      <alignment horizontal="left" vertical="center" wrapText="1"/>
    </xf>
    <xf numFmtId="2" fontId="8" fillId="0" borderId="39" xfId="0" applyNumberFormat="1" applyFont="1" applyBorder="1" applyAlignment="1" applyProtection="1">
      <alignment horizontal="right" vertical="center"/>
    </xf>
    <xf numFmtId="0" fontId="5" fillId="0" borderId="25" xfId="0" applyFont="1" applyBorder="1" applyAlignment="1" applyProtection="1">
      <alignment horizontal="center" vertical="center"/>
    </xf>
    <xf numFmtId="166" fontId="8" fillId="0" borderId="39" xfId="0" applyNumberFormat="1" applyFont="1" applyBorder="1" applyAlignment="1" applyProtection="1">
      <alignment horizontal="left" vertical="center"/>
    </xf>
    <xf numFmtId="0" fontId="5" fillId="0" borderId="38" xfId="0" applyFont="1" applyBorder="1" applyAlignment="1" applyProtection="1">
      <alignment horizontal="left" vertical="center"/>
    </xf>
    <xf numFmtId="166" fontId="10" fillId="0" borderId="40" xfId="0" applyNumberFormat="1" applyFont="1" applyBorder="1" applyAlignment="1" applyProtection="1">
      <alignment horizontal="right" vertical="center"/>
    </xf>
    <xf numFmtId="0" fontId="13" fillId="0" borderId="50" xfId="0" applyFont="1" applyBorder="1" applyAlignment="1" applyProtection="1">
      <alignment horizontal="left" vertical="top"/>
    </xf>
    <xf numFmtId="0" fontId="2" fillId="0" borderId="51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/>
    </xf>
    <xf numFmtId="0" fontId="2" fillId="0" borderId="52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166" fontId="15" fillId="0" borderId="0" xfId="0" applyNumberFormat="1" applyFont="1" applyAlignment="1" applyProtection="1">
      <alignment horizontal="left"/>
    </xf>
    <xf numFmtId="0" fontId="9" fillId="0" borderId="4" xfId="0" applyFont="1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center"/>
    </xf>
    <xf numFmtId="166" fontId="11" fillId="0" borderId="30" xfId="0" applyNumberFormat="1" applyFont="1" applyBorder="1" applyAlignment="1" applyProtection="1">
      <alignment horizontal="right" vertical="center"/>
    </xf>
    <xf numFmtId="0" fontId="9" fillId="0" borderId="50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/>
    </xf>
    <xf numFmtId="0" fontId="2" fillId="0" borderId="53" xfId="0" applyFont="1" applyBorder="1" applyAlignment="1" applyProtection="1">
      <alignment horizontal="left" vertical="center"/>
    </xf>
    <xf numFmtId="0" fontId="5" fillId="0" borderId="54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 vertical="top"/>
    </xf>
    <xf numFmtId="0" fontId="7" fillId="2" borderId="55" xfId="0" applyFont="1" applyFill="1" applyBorder="1" applyAlignment="1" applyProtection="1">
      <alignment horizontal="center" vertical="center" wrapText="1"/>
    </xf>
    <xf numFmtId="166" fontId="18" fillId="0" borderId="55" xfId="0" applyNumberFormat="1" applyFont="1" applyBorder="1" applyAlignment="1" applyProtection="1">
      <alignment horizontal="right"/>
    </xf>
    <xf numFmtId="0" fontId="22" fillId="0" borderId="55" xfId="0" applyFont="1" applyBorder="1" applyAlignment="1" applyProtection="1">
      <alignment horizontal="left" wrapText="1"/>
    </xf>
    <xf numFmtId="166" fontId="22" fillId="0" borderId="55" xfId="0" applyNumberFormat="1" applyFont="1" applyBorder="1" applyAlignment="1" applyProtection="1">
      <alignment horizontal="right"/>
    </xf>
    <xf numFmtId="0" fontId="23" fillId="0" borderId="0" xfId="0" applyFont="1" applyAlignment="1">
      <alignment horizontal="left" vertical="top"/>
      <protection locked="0"/>
    </xf>
    <xf numFmtId="0" fontId="1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horizontal="left" vertical="top" wrapText="1"/>
    </xf>
    <xf numFmtId="167" fontId="8" fillId="0" borderId="0" xfId="0" applyNumberFormat="1" applyFont="1" applyAlignment="1" applyProtection="1">
      <alignment horizontal="right" vertical="top"/>
    </xf>
    <xf numFmtId="166" fontId="8" fillId="0" borderId="0" xfId="0" applyNumberFormat="1" applyFont="1" applyAlignment="1" applyProtection="1">
      <alignment horizontal="right" vertical="top"/>
    </xf>
    <xf numFmtId="166" fontId="8" fillId="0" borderId="0" xfId="0" applyNumberFormat="1" applyFont="1" applyAlignment="1" applyProtection="1">
      <alignment horizontal="left" vertical="center"/>
    </xf>
    <xf numFmtId="166" fontId="20" fillId="0" borderId="0" xfId="0" applyNumberFormat="1" applyFont="1" applyAlignment="1" applyProtection="1">
      <alignment horizontal="left" vertical="center"/>
    </xf>
    <xf numFmtId="0" fontId="8" fillId="2" borderId="55" xfId="0" applyFont="1" applyFill="1" applyBorder="1" applyAlignment="1" applyProtection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  <protection locked="0"/>
    </xf>
    <xf numFmtId="0" fontId="24" fillId="2" borderId="55" xfId="0" applyFont="1" applyFill="1" applyBorder="1" applyAlignment="1">
      <alignment horizontal="center" vertical="center" wrapText="1"/>
      <protection locked="0"/>
    </xf>
    <xf numFmtId="0" fontId="14" fillId="0" borderId="0" xfId="0" applyFont="1" applyAlignment="1" applyProtection="1">
      <alignment horizontal="left"/>
    </xf>
    <xf numFmtId="164" fontId="25" fillId="0" borderId="0" xfId="0" applyNumberFormat="1" applyFont="1" applyAlignment="1">
      <alignment horizontal="center"/>
      <protection locked="0"/>
    </xf>
    <xf numFmtId="0" fontId="25" fillId="0" borderId="0" xfId="0" applyFont="1" applyAlignment="1">
      <alignment horizontal="center" wrapText="1"/>
      <protection locked="0"/>
    </xf>
    <xf numFmtId="0" fontId="25" fillId="0" borderId="0" xfId="0" applyFont="1" applyAlignment="1">
      <alignment horizontal="left" wrapText="1"/>
      <protection locked="0"/>
    </xf>
    <xf numFmtId="167" fontId="25" fillId="0" borderId="0" xfId="0" applyNumberFormat="1" applyFont="1" applyAlignment="1">
      <alignment horizontal="right"/>
      <protection locked="0"/>
    </xf>
    <xf numFmtId="166" fontId="25" fillId="0" borderId="0" xfId="0" applyNumberFormat="1" applyFont="1" applyAlignment="1">
      <alignment horizontal="right"/>
      <protection locked="0"/>
    </xf>
    <xf numFmtId="164" fontId="26" fillId="0" borderId="0" xfId="0" applyNumberFormat="1" applyFont="1" applyAlignment="1">
      <alignment horizontal="center"/>
      <protection locked="0"/>
    </xf>
    <xf numFmtId="0" fontId="26" fillId="0" borderId="0" xfId="0" applyFont="1" applyAlignment="1">
      <alignment horizontal="center" wrapText="1"/>
      <protection locked="0"/>
    </xf>
    <xf numFmtId="0" fontId="26" fillId="0" borderId="0" xfId="0" applyFont="1" applyAlignment="1">
      <alignment horizontal="left" wrapText="1"/>
      <protection locked="0"/>
    </xf>
    <xf numFmtId="167" fontId="26" fillId="0" borderId="0" xfId="0" applyNumberFormat="1" applyFont="1" applyAlignment="1">
      <alignment horizontal="right"/>
      <protection locked="0"/>
    </xf>
    <xf numFmtId="166" fontId="26" fillId="0" borderId="0" xfId="0" applyNumberFormat="1" applyFont="1" applyAlignment="1">
      <alignment horizontal="right"/>
      <protection locked="0"/>
    </xf>
    <xf numFmtId="164" fontId="8" fillId="0" borderId="55" xfId="0" applyNumberFormat="1" applyFont="1" applyBorder="1" applyAlignment="1">
      <alignment horizontal="center" vertical="center"/>
      <protection locked="0"/>
    </xf>
    <xf numFmtId="0" fontId="8" fillId="0" borderId="55" xfId="0" applyFont="1" applyBorder="1" applyAlignment="1">
      <alignment horizontal="center" vertical="center" wrapText="1"/>
      <protection locked="0"/>
    </xf>
    <xf numFmtId="0" fontId="8" fillId="0" borderId="55" xfId="0" applyFont="1" applyBorder="1" applyAlignment="1">
      <alignment horizontal="left" vertical="center" wrapText="1"/>
      <protection locked="0"/>
    </xf>
    <xf numFmtId="167" fontId="8" fillId="0" borderId="55" xfId="0" applyNumberFormat="1" applyFont="1" applyBorder="1" applyAlignment="1">
      <alignment horizontal="right" vertical="center"/>
      <protection locked="0"/>
    </xf>
    <xf numFmtId="166" fontId="8" fillId="0" borderId="55" xfId="0" applyNumberFormat="1" applyFont="1" applyBorder="1" applyAlignment="1">
      <alignment horizontal="right" vertical="center"/>
      <protection locked="0"/>
    </xf>
    <xf numFmtId="164" fontId="27" fillId="0" borderId="0" xfId="0" applyNumberFormat="1" applyFont="1" applyAlignment="1">
      <alignment horizontal="center"/>
      <protection locked="0"/>
    </xf>
    <xf numFmtId="0" fontId="27" fillId="0" borderId="0" xfId="0" applyFont="1" applyAlignment="1">
      <alignment horizontal="center" wrapText="1"/>
      <protection locked="0"/>
    </xf>
    <xf numFmtId="0" fontId="27" fillId="0" borderId="0" xfId="0" applyFont="1" applyAlignment="1">
      <alignment horizontal="left" wrapText="1"/>
      <protection locked="0"/>
    </xf>
    <xf numFmtId="167" fontId="27" fillId="0" borderId="0" xfId="0" applyNumberFormat="1" applyFont="1" applyAlignment="1">
      <alignment horizontal="right"/>
      <protection locked="0"/>
    </xf>
    <xf numFmtId="166" fontId="27" fillId="0" borderId="0" xfId="0" applyNumberFormat="1" applyFont="1" applyAlignment="1">
      <alignment horizontal="right"/>
      <protection locked="0"/>
    </xf>
    <xf numFmtId="164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center" vertical="top" wrapText="1"/>
      <protection locked="0"/>
    </xf>
    <xf numFmtId="0" fontId="0" fillId="0" borderId="0" xfId="0" applyAlignment="1">
      <alignment horizontal="left" vertical="top" wrapText="1"/>
      <protection locked="0"/>
    </xf>
    <xf numFmtId="167" fontId="0" fillId="0" borderId="0" xfId="0" applyNumberFormat="1" applyAlignment="1">
      <alignment horizontal="right" vertical="top"/>
      <protection locked="0"/>
    </xf>
    <xf numFmtId="166" fontId="0" fillId="0" borderId="0" xfId="0" applyNumberFormat="1" applyAlignment="1">
      <alignment horizontal="right" vertical="top"/>
      <protection locked="0"/>
    </xf>
    <xf numFmtId="0" fontId="20" fillId="3" borderId="0" xfId="0" applyFont="1" applyFill="1" applyAlignment="1" applyProtection="1">
      <alignment horizontal="left"/>
    </xf>
    <xf numFmtId="4" fontId="18" fillId="0" borderId="0" xfId="0" applyNumberFormat="1" applyFont="1" applyAlignment="1" applyProtection="1">
      <alignment horizontal="right"/>
    </xf>
    <xf numFmtId="0" fontId="8" fillId="3" borderId="15" xfId="0" applyFont="1" applyFill="1" applyBorder="1" applyAlignment="1" applyProtection="1">
      <alignment horizontal="left" vertical="center"/>
    </xf>
    <xf numFmtId="14" fontId="20" fillId="3" borderId="0" xfId="0" applyNumberFormat="1" applyFont="1" applyFill="1" applyAlignment="1" applyProtection="1">
      <alignment horizontal="left"/>
    </xf>
    <xf numFmtId="166" fontId="8" fillId="3" borderId="55" xfId="0" applyNumberFormat="1" applyFont="1" applyFill="1" applyBorder="1" applyAlignment="1">
      <alignment horizontal="right" vertical="center"/>
      <protection locked="0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60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56" xfId="0" applyFont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60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 wrapText="1"/>
    </xf>
    <xf numFmtId="0" fontId="8" fillId="3" borderId="12" xfId="0" applyFont="1" applyFill="1" applyBorder="1" applyAlignment="1" applyProtection="1">
      <alignment horizontal="left" vertical="center" wrapText="1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56" xfId="0" applyFont="1" applyFill="1" applyBorder="1" applyAlignment="1" applyProtection="1">
      <alignment horizontal="left" vertical="center"/>
    </xf>
    <xf numFmtId="0" fontId="8" fillId="3" borderId="14" xfId="0" applyFont="1" applyFill="1" applyBorder="1" applyAlignment="1" applyProtection="1">
      <alignment horizontal="left" vertical="center"/>
    </xf>
    <xf numFmtId="14" fontId="8" fillId="3" borderId="57" xfId="0" applyNumberFormat="1" applyFont="1" applyFill="1" applyBorder="1" applyAlignment="1" applyProtection="1">
      <alignment horizontal="left" vertical="center"/>
    </xf>
    <xf numFmtId="0" fontId="5" fillId="3" borderId="58" xfId="0" applyFont="1" applyFill="1" applyBorder="1" applyAlignment="1" applyProtection="1">
      <alignment horizontal="left" vertical="center"/>
    </xf>
    <xf numFmtId="0" fontId="5" fillId="0" borderId="57" xfId="0" applyFont="1" applyBorder="1" applyAlignment="1" applyProtection="1">
      <alignment horizontal="left" vertical="center"/>
    </xf>
    <xf numFmtId="0" fontId="5" fillId="0" borderId="59" xfId="0" applyFont="1" applyBorder="1" applyAlignment="1" applyProtection="1">
      <alignment horizontal="left" vertical="center"/>
    </xf>
    <xf numFmtId="0" fontId="5" fillId="0" borderId="58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18" fillId="0" borderId="1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23" fillId="0" borderId="0" xfId="0" applyFont="1" applyAlignment="1">
      <alignment horizontal="left" vertical="top"/>
      <protection locked="0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workbookViewId="0">
      <pane ySplit="3" topLeftCell="A47" activePane="bottomLeft" state="frozenSplit"/>
      <selection pane="bottomLeft" activeCell="P28" sqref="P28"/>
    </sheetView>
  </sheetViews>
  <sheetFormatPr defaultColWidth="10.5" defaultRowHeight="12" customHeight="1" x14ac:dyDescent="0.15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640625" style="2" customWidth="1"/>
    <col min="7" max="7" width="3.33203125" style="2" customWidth="1"/>
    <col min="8" max="8" width="4.1640625" style="2" customWidth="1"/>
    <col min="9" max="9" width="10.33203125" style="2" customWidth="1"/>
    <col min="10" max="10" width="15.83203125" style="2" customWidth="1"/>
    <col min="11" max="11" width="1" style="2" customWidth="1"/>
    <col min="12" max="12" width="3.33203125" style="2" customWidth="1"/>
    <col min="13" max="13" width="4.5" style="2" customWidth="1"/>
    <col min="14" max="14" width="5.6640625" style="2" customWidth="1"/>
    <col min="15" max="15" width="3.6640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3203125" style="2" customWidth="1"/>
    <col min="20" max="16384" width="10.5" style="1"/>
  </cols>
  <sheetData>
    <row r="1" spans="1:19" s="2" customFormat="1" ht="3.75" customHeight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 x14ac:dyDescent="0.25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 x14ac:dyDescent="0.1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 x14ac:dyDescent="0.15">
      <c r="A5" s="18"/>
      <c r="B5" s="16" t="s">
        <v>1</v>
      </c>
      <c r="C5" s="16"/>
      <c r="D5" s="16"/>
      <c r="E5" s="183" t="s">
        <v>2</v>
      </c>
      <c r="F5" s="184"/>
      <c r="G5" s="184"/>
      <c r="H5" s="184"/>
      <c r="I5" s="184"/>
      <c r="J5" s="184"/>
      <c r="K5" s="184"/>
      <c r="L5" s="184"/>
      <c r="M5" s="185"/>
      <c r="N5" s="16"/>
      <c r="O5" s="16"/>
      <c r="P5" s="16" t="s">
        <v>3</v>
      </c>
      <c r="Q5" s="19"/>
      <c r="R5" s="20"/>
      <c r="S5" s="21"/>
    </row>
    <row r="6" spans="1:19" s="2" customFormat="1" ht="24.75" customHeight="1" x14ac:dyDescent="0.15">
      <c r="A6" s="18"/>
      <c r="B6" s="16"/>
      <c r="C6" s="16"/>
      <c r="D6" s="16"/>
      <c r="E6" s="186"/>
      <c r="F6" s="187"/>
      <c r="G6" s="187"/>
      <c r="H6" s="187"/>
      <c r="I6" s="187"/>
      <c r="J6" s="187"/>
      <c r="K6" s="187"/>
      <c r="L6" s="187"/>
      <c r="M6" s="188"/>
      <c r="N6" s="16"/>
      <c r="O6" s="16"/>
      <c r="P6" s="16" t="s">
        <v>4</v>
      </c>
      <c r="Q6" s="22"/>
      <c r="R6" s="23"/>
      <c r="S6" s="21"/>
    </row>
    <row r="7" spans="1:19" s="2" customFormat="1" ht="24.75" customHeight="1" x14ac:dyDescent="0.15">
      <c r="A7" s="18"/>
      <c r="B7" s="16"/>
      <c r="C7" s="16"/>
      <c r="D7" s="16"/>
      <c r="E7" s="189"/>
      <c r="F7" s="190"/>
      <c r="G7" s="190"/>
      <c r="H7" s="190"/>
      <c r="I7" s="190"/>
      <c r="J7" s="190"/>
      <c r="K7" s="190"/>
      <c r="L7" s="190"/>
      <c r="M7" s="191"/>
      <c r="N7" s="16"/>
      <c r="O7" s="16"/>
      <c r="P7" s="16" t="s">
        <v>5</v>
      </c>
      <c r="Q7" s="24" t="s">
        <v>6</v>
      </c>
      <c r="R7" s="25"/>
      <c r="S7" s="21"/>
    </row>
    <row r="8" spans="1:19" s="2" customFormat="1" ht="24.75" customHeight="1" x14ac:dyDescent="0.15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/>
      <c r="R8" s="16" t="s">
        <v>8</v>
      </c>
      <c r="S8" s="21"/>
    </row>
    <row r="9" spans="1:19" s="2" customFormat="1" ht="24.75" customHeight="1" x14ac:dyDescent="0.15">
      <c r="A9" s="18"/>
      <c r="B9" s="16" t="s">
        <v>9</v>
      </c>
      <c r="C9" s="16"/>
      <c r="D9" s="16"/>
      <c r="E9" s="192" t="s">
        <v>10</v>
      </c>
      <c r="F9" s="193"/>
      <c r="G9" s="193"/>
      <c r="H9" s="193"/>
      <c r="I9" s="193"/>
      <c r="J9" s="193"/>
      <c r="K9" s="193"/>
      <c r="L9" s="193"/>
      <c r="M9" s="194"/>
      <c r="N9" s="16"/>
      <c r="O9" s="16"/>
      <c r="P9" s="26" t="s">
        <v>11</v>
      </c>
      <c r="Q9" s="16"/>
      <c r="R9" s="26"/>
      <c r="S9" s="21"/>
    </row>
    <row r="10" spans="1:19" s="2" customFormat="1" ht="24.75" customHeight="1" x14ac:dyDescent="0.15">
      <c r="A10" s="27"/>
      <c r="B10" s="16" t="s">
        <v>12</v>
      </c>
      <c r="C10" s="16"/>
      <c r="D10" s="16"/>
      <c r="E10" s="195" t="s">
        <v>13</v>
      </c>
      <c r="F10" s="196"/>
      <c r="G10" s="196"/>
      <c r="H10" s="196"/>
      <c r="I10" s="196"/>
      <c r="J10" s="196"/>
      <c r="K10" s="196"/>
      <c r="L10" s="196"/>
      <c r="M10" s="197"/>
      <c r="N10" s="16"/>
      <c r="O10" s="16"/>
      <c r="P10" s="26"/>
      <c r="Q10" s="16"/>
      <c r="R10" s="26"/>
      <c r="S10" s="21"/>
    </row>
    <row r="11" spans="1:19" s="2" customFormat="1" ht="24.75" customHeight="1" x14ac:dyDescent="0.15">
      <c r="A11" s="18"/>
      <c r="B11" s="16" t="s">
        <v>14</v>
      </c>
      <c r="C11" s="16"/>
      <c r="D11" s="16"/>
      <c r="E11" s="198" t="s">
        <v>13</v>
      </c>
      <c r="F11" s="199"/>
      <c r="G11" s="199"/>
      <c r="H11" s="199"/>
      <c r="I11" s="199"/>
      <c r="J11" s="199"/>
      <c r="K11" s="199"/>
      <c r="L11" s="199"/>
      <c r="M11" s="200"/>
      <c r="N11" s="16"/>
      <c r="O11" s="16"/>
      <c r="P11" s="180"/>
      <c r="Q11" s="16"/>
      <c r="R11" s="180"/>
      <c r="S11" s="21"/>
    </row>
    <row r="12" spans="1:19" s="2" customFormat="1" ht="12.75" hidden="1" customHeight="1" x14ac:dyDescent="0.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 x14ac:dyDescent="0.15">
      <c r="A13" s="29"/>
      <c r="B13" s="210" t="s">
        <v>15</v>
      </c>
      <c r="C13" s="210"/>
      <c r="D13" s="210"/>
      <c r="E13" s="201" t="s">
        <v>13</v>
      </c>
      <c r="F13" s="202"/>
      <c r="G13" s="202"/>
      <c r="H13" s="202"/>
      <c r="I13" s="202"/>
      <c r="J13" s="202"/>
      <c r="K13" s="202"/>
      <c r="L13" s="202"/>
      <c r="M13" s="203"/>
      <c r="N13" s="28"/>
      <c r="O13" s="28"/>
      <c r="P13" s="30"/>
      <c r="Q13" s="28"/>
      <c r="R13" s="30"/>
      <c r="S13" s="31"/>
    </row>
    <row r="14" spans="1:19" s="2" customFormat="1" ht="12" customHeight="1" x14ac:dyDescent="0.15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 x14ac:dyDescent="0.15">
      <c r="A15" s="18"/>
      <c r="B15" s="16"/>
      <c r="C15" s="16"/>
      <c r="D15" s="16"/>
      <c r="E15" s="16" t="s">
        <v>16</v>
      </c>
      <c r="F15" s="16"/>
      <c r="G15" s="28"/>
      <c r="H15" s="16" t="s">
        <v>17</v>
      </c>
      <c r="I15" s="16"/>
      <c r="J15" s="16"/>
      <c r="K15" s="16" t="s">
        <v>18</v>
      </c>
      <c r="L15" s="16"/>
      <c r="M15" s="16"/>
      <c r="N15" s="16"/>
      <c r="O15" s="16"/>
      <c r="P15" s="16" t="s">
        <v>19</v>
      </c>
      <c r="Q15" s="16"/>
      <c r="R15" s="32"/>
      <c r="S15" s="21"/>
    </row>
    <row r="16" spans="1:19" s="2" customFormat="1" ht="17.25" customHeight="1" x14ac:dyDescent="0.15">
      <c r="A16" s="18"/>
      <c r="B16" s="16"/>
      <c r="C16" s="16"/>
      <c r="D16" s="16"/>
      <c r="E16" s="33"/>
      <c r="F16" s="16"/>
      <c r="G16" s="28"/>
      <c r="H16" s="204"/>
      <c r="I16" s="205"/>
      <c r="J16" s="16"/>
      <c r="K16" s="206"/>
      <c r="L16" s="207"/>
      <c r="M16" s="208"/>
      <c r="N16" s="16"/>
      <c r="O16" s="16"/>
      <c r="P16" s="16" t="s">
        <v>20</v>
      </c>
      <c r="Q16" s="16"/>
      <c r="R16" s="34"/>
      <c r="S16" s="21"/>
    </row>
    <row r="17" spans="1:19" s="2" customFormat="1" ht="6.75" customHeight="1" x14ac:dyDescent="0.1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 x14ac:dyDescent="0.15">
      <c r="A18" s="38"/>
      <c r="B18" s="39"/>
      <c r="C18" s="39"/>
      <c r="D18" s="39"/>
      <c r="E18" s="40" t="s">
        <v>21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 x14ac:dyDescent="0.15">
      <c r="A19" s="43" t="s">
        <v>22</v>
      </c>
      <c r="B19" s="44"/>
      <c r="C19" s="44"/>
      <c r="D19" s="45"/>
      <c r="E19" s="46" t="s">
        <v>23</v>
      </c>
      <c r="F19" s="45"/>
      <c r="G19" s="46" t="s">
        <v>24</v>
      </c>
      <c r="H19" s="44"/>
      <c r="I19" s="47"/>
      <c r="J19" s="48" t="s">
        <v>23</v>
      </c>
      <c r="K19" s="45"/>
      <c r="L19" s="46" t="s">
        <v>25</v>
      </c>
      <c r="M19" s="44"/>
      <c r="N19" s="44"/>
      <c r="O19" s="49"/>
      <c r="P19" s="45"/>
      <c r="Q19" s="46" t="s">
        <v>26</v>
      </c>
      <c r="R19" s="44"/>
      <c r="S19" s="50"/>
    </row>
    <row r="20" spans="1:19" s="2" customFormat="1" ht="23.25" customHeight="1" x14ac:dyDescent="0.15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 x14ac:dyDescent="0.15">
      <c r="A21" s="60"/>
      <c r="B21" s="40"/>
      <c r="C21" s="40"/>
      <c r="D21" s="40"/>
      <c r="E21" s="40" t="s">
        <v>27</v>
      </c>
      <c r="F21" s="40"/>
      <c r="G21" s="40"/>
      <c r="H21" s="40"/>
      <c r="I21" s="61" t="s">
        <v>28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 x14ac:dyDescent="0.15">
      <c r="A22" s="64" t="s">
        <v>29</v>
      </c>
      <c r="B22" s="65"/>
      <c r="C22" s="66" t="s">
        <v>30</v>
      </c>
      <c r="D22" s="67"/>
      <c r="E22" s="67"/>
      <c r="F22" s="68"/>
      <c r="G22" s="64" t="s">
        <v>31</v>
      </c>
      <c r="H22" s="65"/>
      <c r="I22" s="66" t="s">
        <v>32</v>
      </c>
      <c r="J22" s="67"/>
      <c r="K22" s="69"/>
      <c r="L22" s="64" t="s">
        <v>33</v>
      </c>
      <c r="M22" s="65"/>
      <c r="N22" s="66" t="s">
        <v>34</v>
      </c>
      <c r="O22" s="70"/>
      <c r="P22" s="67"/>
      <c r="Q22" s="67"/>
      <c r="R22" s="67"/>
      <c r="S22" s="69"/>
    </row>
    <row r="23" spans="1:19" s="2" customFormat="1" ht="27" customHeight="1" x14ac:dyDescent="0.15">
      <c r="A23" s="71" t="s">
        <v>35</v>
      </c>
      <c r="B23" s="72" t="s">
        <v>36</v>
      </c>
      <c r="C23" s="73"/>
      <c r="D23" s="74" t="s">
        <v>37</v>
      </c>
      <c r="E23" s="75">
        <v>0</v>
      </c>
      <c r="F23" s="76"/>
      <c r="G23" s="71" t="s">
        <v>38</v>
      </c>
      <c r="H23" s="77" t="s">
        <v>39</v>
      </c>
      <c r="I23" s="78"/>
      <c r="J23" s="79"/>
      <c r="K23" s="76"/>
      <c r="L23" s="71" t="s">
        <v>40</v>
      </c>
      <c r="M23" s="80" t="s">
        <v>41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 x14ac:dyDescent="0.15">
      <c r="A24" s="71" t="s">
        <v>42</v>
      </c>
      <c r="B24" s="83"/>
      <c r="C24" s="84"/>
      <c r="D24" s="74" t="s">
        <v>43</v>
      </c>
      <c r="E24" s="75">
        <v>0</v>
      </c>
      <c r="F24" s="76"/>
      <c r="G24" s="71" t="s">
        <v>44</v>
      </c>
      <c r="H24" s="77" t="s">
        <v>45</v>
      </c>
      <c r="I24" s="78"/>
      <c r="J24" s="79"/>
      <c r="K24" s="76"/>
      <c r="L24" s="71" t="s">
        <v>46</v>
      </c>
      <c r="M24" s="80" t="s">
        <v>47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 x14ac:dyDescent="0.15">
      <c r="A25" s="71" t="s">
        <v>48</v>
      </c>
      <c r="B25" s="72" t="s">
        <v>49</v>
      </c>
      <c r="C25" s="73"/>
      <c r="D25" s="74" t="s">
        <v>37</v>
      </c>
      <c r="E25" s="75">
        <v>0</v>
      </c>
      <c r="F25" s="76"/>
      <c r="G25" s="71" t="s">
        <v>50</v>
      </c>
      <c r="H25" s="77" t="s">
        <v>51</v>
      </c>
      <c r="I25" s="78"/>
      <c r="J25" s="79"/>
      <c r="K25" s="76"/>
      <c r="L25" s="71" t="s">
        <v>52</v>
      </c>
      <c r="M25" s="80" t="s">
        <v>53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 x14ac:dyDescent="0.15">
      <c r="A26" s="71" t="s">
        <v>54</v>
      </c>
      <c r="B26" s="83"/>
      <c r="C26" s="84"/>
      <c r="D26" s="74" t="s">
        <v>43</v>
      </c>
      <c r="E26" s="75">
        <v>0</v>
      </c>
      <c r="F26" s="76"/>
      <c r="G26" s="71" t="s">
        <v>55</v>
      </c>
      <c r="H26" s="77"/>
      <c r="I26" s="78"/>
      <c r="J26" s="79"/>
      <c r="K26" s="76"/>
      <c r="L26" s="71" t="s">
        <v>56</v>
      </c>
      <c r="M26" s="85" t="s">
        <v>57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 x14ac:dyDescent="0.15">
      <c r="A27" s="71" t="s">
        <v>58</v>
      </c>
      <c r="B27" s="72" t="s">
        <v>59</v>
      </c>
      <c r="C27" s="73"/>
      <c r="D27" s="74" t="s">
        <v>37</v>
      </c>
      <c r="E27" s="75">
        <v>0</v>
      </c>
      <c r="F27" s="76"/>
      <c r="G27" s="86"/>
      <c r="H27" s="87"/>
      <c r="I27" s="78"/>
      <c r="J27" s="79"/>
      <c r="K27" s="76"/>
      <c r="L27" s="71" t="s">
        <v>60</v>
      </c>
      <c r="M27" s="80" t="s">
        <v>61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 x14ac:dyDescent="0.15">
      <c r="A28" s="71" t="s">
        <v>62</v>
      </c>
      <c r="B28" s="83"/>
      <c r="C28" s="84"/>
      <c r="D28" s="74" t="s">
        <v>43</v>
      </c>
      <c r="E28" s="75">
        <v>0</v>
      </c>
      <c r="F28" s="76"/>
      <c r="G28" s="86"/>
      <c r="H28" s="87"/>
      <c r="I28" s="78"/>
      <c r="J28" s="79"/>
      <c r="K28" s="76"/>
      <c r="L28" s="71" t="s">
        <v>63</v>
      </c>
      <c r="M28" s="80" t="s">
        <v>64</v>
      </c>
      <c r="N28" s="81"/>
      <c r="O28" s="49"/>
      <c r="P28" s="81"/>
      <c r="Q28" s="78"/>
      <c r="R28" s="75">
        <v>0</v>
      </c>
      <c r="S28" s="76"/>
    </row>
    <row r="29" spans="1:19" s="2" customFormat="1" ht="21.75" customHeight="1" x14ac:dyDescent="0.15">
      <c r="A29" s="71" t="s">
        <v>65</v>
      </c>
      <c r="B29" s="211" t="s">
        <v>66</v>
      </c>
      <c r="C29" s="211"/>
      <c r="D29" s="211"/>
      <c r="E29" s="75"/>
      <c r="F29" s="76"/>
      <c r="G29" s="71" t="s">
        <v>67</v>
      </c>
      <c r="H29" s="89" t="s">
        <v>68</v>
      </c>
      <c r="I29" s="78"/>
      <c r="J29" s="79"/>
      <c r="K29" s="76"/>
      <c r="L29" s="71" t="s">
        <v>69</v>
      </c>
      <c r="M29" s="89" t="s">
        <v>70</v>
      </c>
      <c r="N29" s="81"/>
      <c r="O29" s="49"/>
      <c r="P29" s="81"/>
      <c r="Q29" s="78"/>
      <c r="R29" s="75">
        <v>0</v>
      </c>
      <c r="S29" s="76"/>
    </row>
    <row r="30" spans="1:19" s="2" customFormat="1" ht="21.75" customHeight="1" x14ac:dyDescent="0.15">
      <c r="A30" s="90" t="s">
        <v>71</v>
      </c>
      <c r="B30" s="91" t="s">
        <v>72</v>
      </c>
      <c r="C30" s="52"/>
      <c r="D30" s="55"/>
      <c r="E30" s="92">
        <v>0</v>
      </c>
      <c r="F30" s="59"/>
      <c r="G30" s="90" t="s">
        <v>73</v>
      </c>
      <c r="H30" s="91" t="s">
        <v>74</v>
      </c>
      <c r="I30" s="55"/>
      <c r="J30" s="92">
        <v>0</v>
      </c>
      <c r="K30" s="59"/>
      <c r="L30" s="90" t="s">
        <v>75</v>
      </c>
      <c r="M30" s="91" t="s">
        <v>76</v>
      </c>
      <c r="N30" s="52"/>
      <c r="O30" s="41"/>
      <c r="P30" s="52"/>
      <c r="Q30" s="55"/>
      <c r="R30" s="92">
        <v>0</v>
      </c>
      <c r="S30" s="59"/>
    </row>
    <row r="31" spans="1:19" s="2" customFormat="1" ht="21.75" customHeight="1" x14ac:dyDescent="0.15">
      <c r="A31" s="93" t="s">
        <v>12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77</v>
      </c>
      <c r="M31" s="45"/>
      <c r="N31" s="66" t="s">
        <v>78</v>
      </c>
      <c r="O31" s="70"/>
      <c r="P31" s="44"/>
      <c r="Q31" s="44"/>
      <c r="R31" s="44"/>
      <c r="S31" s="50"/>
    </row>
    <row r="32" spans="1:19" s="2" customFormat="1" ht="21.75" customHeight="1" x14ac:dyDescent="0.15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79</v>
      </c>
      <c r="M32" s="77" t="s">
        <v>80</v>
      </c>
      <c r="N32" s="81"/>
      <c r="O32" s="49"/>
      <c r="P32" s="81"/>
      <c r="Q32" s="78"/>
      <c r="R32" s="75">
        <v>0</v>
      </c>
      <c r="S32" s="76"/>
    </row>
    <row r="33" spans="1:19" s="2" customFormat="1" ht="21.75" customHeight="1" x14ac:dyDescent="0.2">
      <c r="A33" s="104" t="s">
        <v>81</v>
      </c>
      <c r="B33" s="49"/>
      <c r="C33" s="49"/>
      <c r="D33" s="49"/>
      <c r="E33" s="49"/>
      <c r="F33" s="84"/>
      <c r="G33" s="105" t="s">
        <v>82</v>
      </c>
      <c r="H33" s="106"/>
      <c r="I33" s="49"/>
      <c r="J33" s="49"/>
      <c r="K33" s="107"/>
      <c r="L33" s="71" t="s">
        <v>83</v>
      </c>
      <c r="M33" s="108" t="s">
        <v>84</v>
      </c>
      <c r="N33" s="109">
        <v>20</v>
      </c>
      <c r="O33" s="110" t="s">
        <v>85</v>
      </c>
      <c r="P33" s="111">
        <v>121910.47</v>
      </c>
      <c r="Q33" s="112"/>
      <c r="R33" s="113">
        <v>0</v>
      </c>
      <c r="S33" s="107"/>
    </row>
    <row r="34" spans="1:19" s="2" customFormat="1" ht="12.75" hidden="1" customHeight="1" x14ac:dyDescent="0.2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19" s="2" customFormat="1" ht="35.25" customHeight="1" x14ac:dyDescent="0.15">
      <c r="A35" s="120" t="s">
        <v>9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86</v>
      </c>
      <c r="M35" s="209" t="s">
        <v>87</v>
      </c>
      <c r="N35" s="209"/>
      <c r="O35" s="209"/>
      <c r="P35" s="209"/>
      <c r="Q35" s="209"/>
      <c r="R35" s="122">
        <v>0</v>
      </c>
      <c r="S35" s="59"/>
    </row>
    <row r="36" spans="1:19" s="2" customFormat="1" ht="33" customHeight="1" x14ac:dyDescent="0.2">
      <c r="A36" s="104" t="s">
        <v>81</v>
      </c>
      <c r="B36" s="49"/>
      <c r="C36" s="49"/>
      <c r="D36" s="49"/>
      <c r="E36" s="49"/>
      <c r="F36" s="84"/>
      <c r="G36" s="105" t="s">
        <v>82</v>
      </c>
      <c r="H36" s="49"/>
      <c r="I36" s="49"/>
      <c r="J36" s="49"/>
      <c r="K36" s="107"/>
      <c r="L36" s="64" t="s">
        <v>88</v>
      </c>
      <c r="M36" s="45"/>
      <c r="N36" s="66" t="s">
        <v>89</v>
      </c>
      <c r="O36" s="70"/>
      <c r="P36" s="44"/>
      <c r="Q36" s="45"/>
      <c r="R36" s="46"/>
      <c r="S36" s="50"/>
    </row>
    <row r="37" spans="1:19" s="2" customFormat="1" ht="23.25" customHeight="1" x14ac:dyDescent="0.15">
      <c r="A37" s="123" t="s">
        <v>14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90</v>
      </c>
      <c r="M37" s="77" t="s">
        <v>91</v>
      </c>
      <c r="N37" s="81"/>
      <c r="O37" s="49"/>
      <c r="P37" s="81"/>
      <c r="Q37" s="78"/>
      <c r="R37" s="75">
        <v>0</v>
      </c>
      <c r="S37" s="76"/>
    </row>
    <row r="38" spans="1:19" s="2" customFormat="1" ht="21.75" customHeight="1" x14ac:dyDescent="0.15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92</v>
      </c>
      <c r="M38" s="77" t="s">
        <v>93</v>
      </c>
      <c r="N38" s="81"/>
      <c r="O38" s="49"/>
      <c r="P38" s="81"/>
      <c r="Q38" s="78"/>
      <c r="R38" s="75">
        <v>0</v>
      </c>
      <c r="S38" s="76"/>
    </row>
    <row r="39" spans="1:19" s="2" customFormat="1" ht="21.75" customHeight="1" x14ac:dyDescent="0.2">
      <c r="A39" s="124" t="s">
        <v>81</v>
      </c>
      <c r="B39" s="41"/>
      <c r="C39" s="41"/>
      <c r="D39" s="41"/>
      <c r="E39" s="41"/>
      <c r="F39" s="125"/>
      <c r="G39" s="126" t="s">
        <v>82</v>
      </c>
      <c r="H39" s="41"/>
      <c r="I39" s="41"/>
      <c r="J39" s="41"/>
      <c r="K39" s="127"/>
      <c r="L39" s="90" t="s">
        <v>94</v>
      </c>
      <c r="M39" s="91" t="s">
        <v>95</v>
      </c>
      <c r="N39" s="52"/>
      <c r="O39" s="41"/>
      <c r="P39" s="52"/>
      <c r="Q39" s="55"/>
      <c r="R39" s="92">
        <v>0</v>
      </c>
      <c r="S39" s="59"/>
    </row>
  </sheetData>
  <mergeCells count="12">
    <mergeCell ref="E13:M13"/>
    <mergeCell ref="H16:I16"/>
    <mergeCell ref="K16:M16"/>
    <mergeCell ref="M35:Q35"/>
    <mergeCell ref="B13:D13"/>
    <mergeCell ref="B29:D29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paperSize="9" scale="89" orientation="portrait" blackAndWhite="1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214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330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330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37.424999999999997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215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325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325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36.857999999999997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216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237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237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26.878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217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115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115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13.042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218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200.5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200.5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22.739000000000001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219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208.5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208.5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23.646000000000001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220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86.3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86.3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9.7870000000000008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221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871.8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871.8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98.870999999999995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222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414.4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414.4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46.997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223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25.2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25.2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2.8580000000000001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workbookViewId="0">
      <pane ySplit="9" topLeftCell="A43" activePane="bottomLeft" state="frozenSplit"/>
      <selection pane="bottomLeft" activeCell="B44" sqref="B44"/>
    </sheetView>
  </sheetViews>
  <sheetFormatPr defaultColWidth="10.5" defaultRowHeight="12" customHeight="1" x14ac:dyDescent="0.15"/>
  <cols>
    <col min="1" max="1" width="14.33203125" style="2" customWidth="1"/>
    <col min="2" max="2" width="96.1640625" style="2" customWidth="1"/>
    <col min="3" max="3" width="17.83203125" style="2" customWidth="1"/>
    <col min="4" max="4" width="15.5" style="2" customWidth="1"/>
    <col min="5" max="5" width="17.83203125" style="2" customWidth="1"/>
    <col min="6" max="16384" width="10.5" style="1"/>
  </cols>
  <sheetData>
    <row r="1" spans="1:5" s="2" customFormat="1" ht="27.75" customHeight="1" x14ac:dyDescent="0.15">
      <c r="A1" s="212" t="s">
        <v>96</v>
      </c>
      <c r="B1" s="212"/>
      <c r="C1" s="212"/>
      <c r="D1" s="212"/>
      <c r="E1" s="212"/>
    </row>
    <row r="2" spans="1:5" s="2" customFormat="1" ht="6.75" customHeight="1" x14ac:dyDescent="0.2">
      <c r="A2" s="128"/>
      <c r="B2" s="129"/>
      <c r="C2" s="129"/>
      <c r="D2" s="129"/>
      <c r="E2" s="129"/>
    </row>
    <row r="3" spans="1:5" s="2" customFormat="1" ht="12.75" customHeight="1" x14ac:dyDescent="0.2">
      <c r="A3" s="130" t="s">
        <v>97</v>
      </c>
      <c r="B3" s="131" t="s">
        <v>98</v>
      </c>
      <c r="C3" s="128"/>
      <c r="D3" s="128"/>
      <c r="E3" s="132"/>
    </row>
    <row r="4" spans="1:5" s="2" customFormat="1" ht="6.75" customHeight="1" x14ac:dyDescent="0.15">
      <c r="A4" s="28"/>
      <c r="B4" s="133"/>
      <c r="C4" s="28"/>
      <c r="D4" s="28"/>
      <c r="E4" s="133"/>
    </row>
    <row r="5" spans="1:5" s="2" customFormat="1" ht="12.75" customHeight="1" x14ac:dyDescent="0.2">
      <c r="A5" s="134" t="s">
        <v>99</v>
      </c>
      <c r="B5" s="135" t="s">
        <v>100</v>
      </c>
      <c r="C5" s="134"/>
      <c r="D5" s="134"/>
      <c r="E5" s="135"/>
    </row>
    <row r="6" spans="1:5" s="2" customFormat="1" ht="13.5" customHeight="1" x14ac:dyDescent="0.2">
      <c r="A6" s="134" t="s">
        <v>101</v>
      </c>
      <c r="B6" s="178"/>
      <c r="C6" s="134"/>
      <c r="D6" s="135"/>
      <c r="E6" s="135"/>
    </row>
    <row r="7" spans="1:5" s="2" customFormat="1" ht="13.5" customHeight="1" x14ac:dyDescent="0.2">
      <c r="A7" s="135" t="s">
        <v>102</v>
      </c>
      <c r="B7" s="135" t="s">
        <v>6</v>
      </c>
      <c r="C7" s="136"/>
      <c r="D7" s="135" t="s">
        <v>103</v>
      </c>
      <c r="E7" s="181"/>
    </row>
    <row r="8" spans="1:5" s="2" customFormat="1" ht="6.75" customHeight="1" x14ac:dyDescent="0.2">
      <c r="A8" s="128"/>
      <c r="B8" s="129"/>
      <c r="C8" s="129"/>
      <c r="D8" s="129"/>
      <c r="E8" s="129"/>
    </row>
    <row r="9" spans="1:5" s="2" customFormat="1" ht="23.25" customHeight="1" x14ac:dyDescent="0.15">
      <c r="A9" s="137" t="s">
        <v>104</v>
      </c>
      <c r="B9" s="137" t="s">
        <v>105</v>
      </c>
      <c r="C9" s="137" t="s">
        <v>106</v>
      </c>
      <c r="D9" s="137" t="s">
        <v>84</v>
      </c>
      <c r="E9" s="137" t="s">
        <v>107</v>
      </c>
    </row>
    <row r="10" spans="1:5" s="2" customFormat="1" ht="6.75" customHeight="1" x14ac:dyDescent="0.2">
      <c r="A10" s="128"/>
      <c r="B10" s="129"/>
      <c r="C10" s="129"/>
      <c r="D10" s="129"/>
      <c r="E10" s="129"/>
    </row>
    <row r="11" spans="1:5" s="2" customFormat="1" ht="14.25" customHeight="1" x14ac:dyDescent="0.2">
      <c r="A11" s="213" t="s">
        <v>2</v>
      </c>
      <c r="B11" s="214"/>
      <c r="C11" s="138">
        <f>SUM(C12:C46)</f>
        <v>0</v>
      </c>
      <c r="D11" s="138">
        <f>SUM(D12:D46)</f>
        <v>0</v>
      </c>
      <c r="E11" s="138">
        <f>SUM(E12:E46)</f>
        <v>0</v>
      </c>
    </row>
    <row r="12" spans="1:5" s="2" customFormat="1" ht="15" customHeight="1" x14ac:dyDescent="0.2">
      <c r="A12" s="139" t="s">
        <v>108</v>
      </c>
      <c r="B12" s="139" t="s">
        <v>109</v>
      </c>
      <c r="C12" s="140">
        <f>'SO 01 - Rozpočet'!H19</f>
        <v>0</v>
      </c>
      <c r="D12" s="140">
        <f>'SO 01 - Rozpočet'!I19</f>
        <v>0</v>
      </c>
      <c r="E12" s="140">
        <f>'SO 01 - Rozpočet'!J19</f>
        <v>0</v>
      </c>
    </row>
    <row r="13" spans="1:5" s="2" customFormat="1" ht="15" customHeight="1" x14ac:dyDescent="0.2">
      <c r="A13" s="139" t="s">
        <v>110</v>
      </c>
      <c r="B13" s="139" t="s">
        <v>111</v>
      </c>
      <c r="C13" s="140">
        <v>0</v>
      </c>
      <c r="D13" s="140">
        <v>0</v>
      </c>
      <c r="E13" s="140">
        <v>0</v>
      </c>
    </row>
    <row r="14" spans="1:5" s="2" customFormat="1" ht="15" customHeight="1" x14ac:dyDescent="0.2">
      <c r="A14" s="139" t="s">
        <v>112</v>
      </c>
      <c r="B14" s="139" t="s">
        <v>113</v>
      </c>
      <c r="C14" s="140">
        <v>0</v>
      </c>
      <c r="D14" s="140">
        <v>0</v>
      </c>
      <c r="E14" s="140">
        <v>0</v>
      </c>
    </row>
    <row r="15" spans="1:5" s="2" customFormat="1" ht="15" customHeight="1" x14ac:dyDescent="0.2">
      <c r="A15" s="139" t="s">
        <v>114</v>
      </c>
      <c r="B15" s="139" t="s">
        <v>115</v>
      </c>
      <c r="C15" s="140">
        <v>0</v>
      </c>
      <c r="D15" s="140">
        <v>0</v>
      </c>
      <c r="E15" s="140">
        <v>0</v>
      </c>
    </row>
    <row r="16" spans="1:5" s="2" customFormat="1" ht="15" customHeight="1" x14ac:dyDescent="0.2">
      <c r="A16" s="139" t="s">
        <v>116</v>
      </c>
      <c r="B16" s="139" t="s">
        <v>117</v>
      </c>
      <c r="C16" s="140">
        <v>0</v>
      </c>
      <c r="D16" s="140">
        <v>0</v>
      </c>
      <c r="E16" s="140">
        <v>0</v>
      </c>
    </row>
    <row r="17" spans="1:5" s="2" customFormat="1" ht="15" customHeight="1" x14ac:dyDescent="0.2">
      <c r="A17" s="139" t="s">
        <v>118</v>
      </c>
      <c r="B17" s="139" t="s">
        <v>119</v>
      </c>
      <c r="C17" s="140">
        <v>0</v>
      </c>
      <c r="D17" s="140">
        <v>0</v>
      </c>
      <c r="E17" s="140">
        <v>0</v>
      </c>
    </row>
    <row r="18" spans="1:5" s="2" customFormat="1" ht="15" customHeight="1" x14ac:dyDescent="0.2">
      <c r="A18" s="139" t="s">
        <v>120</v>
      </c>
      <c r="B18" s="139" t="s">
        <v>121</v>
      </c>
      <c r="C18" s="140">
        <v>0</v>
      </c>
      <c r="D18" s="140">
        <v>0</v>
      </c>
      <c r="E18" s="140">
        <v>0</v>
      </c>
    </row>
    <row r="19" spans="1:5" s="2" customFormat="1" ht="15" customHeight="1" x14ac:dyDescent="0.2">
      <c r="A19" s="139" t="s">
        <v>122</v>
      </c>
      <c r="B19" s="139" t="s">
        <v>123</v>
      </c>
      <c r="C19" s="140">
        <v>0</v>
      </c>
      <c r="D19" s="140">
        <v>0</v>
      </c>
      <c r="E19" s="140">
        <v>0</v>
      </c>
    </row>
    <row r="20" spans="1:5" s="2" customFormat="1" ht="15" customHeight="1" x14ac:dyDescent="0.2">
      <c r="A20" s="139" t="s">
        <v>124</v>
      </c>
      <c r="B20" s="139" t="s">
        <v>125</v>
      </c>
      <c r="C20" s="140">
        <v>0</v>
      </c>
      <c r="D20" s="140">
        <v>0</v>
      </c>
      <c r="E20" s="140">
        <v>0</v>
      </c>
    </row>
    <row r="21" spans="1:5" s="2" customFormat="1" ht="15" customHeight="1" x14ac:dyDescent="0.2">
      <c r="A21" s="139" t="s">
        <v>126</v>
      </c>
      <c r="B21" s="139" t="s">
        <v>127</v>
      </c>
      <c r="C21" s="140">
        <v>0</v>
      </c>
      <c r="D21" s="140">
        <v>0</v>
      </c>
      <c r="E21" s="140">
        <v>0</v>
      </c>
    </row>
    <row r="22" spans="1:5" s="2" customFormat="1" ht="15" customHeight="1" x14ac:dyDescent="0.2">
      <c r="A22" s="139" t="s">
        <v>128</v>
      </c>
      <c r="B22" s="139" t="s">
        <v>129</v>
      </c>
      <c r="C22" s="140">
        <v>0</v>
      </c>
      <c r="D22" s="140">
        <v>0</v>
      </c>
      <c r="E22" s="140">
        <v>0</v>
      </c>
    </row>
    <row r="23" spans="1:5" s="2" customFormat="1" ht="15" customHeight="1" x14ac:dyDescent="0.2">
      <c r="A23" s="139" t="s">
        <v>130</v>
      </c>
      <c r="B23" s="139" t="s">
        <v>131</v>
      </c>
      <c r="C23" s="140">
        <v>0</v>
      </c>
      <c r="D23" s="140">
        <v>0</v>
      </c>
      <c r="E23" s="140">
        <v>0</v>
      </c>
    </row>
    <row r="24" spans="1:5" s="2" customFormat="1" ht="15" customHeight="1" x14ac:dyDescent="0.2">
      <c r="A24" s="139" t="s">
        <v>132</v>
      </c>
      <c r="B24" s="139" t="s">
        <v>133</v>
      </c>
      <c r="C24" s="140">
        <v>0</v>
      </c>
      <c r="D24" s="140">
        <v>0</v>
      </c>
      <c r="E24" s="140">
        <v>0</v>
      </c>
    </row>
    <row r="25" spans="1:5" s="2" customFormat="1" ht="15" customHeight="1" x14ac:dyDescent="0.2">
      <c r="A25" s="139" t="s">
        <v>134</v>
      </c>
      <c r="B25" s="139" t="s">
        <v>135</v>
      </c>
      <c r="C25" s="140">
        <v>0</v>
      </c>
      <c r="D25" s="140">
        <v>0</v>
      </c>
      <c r="E25" s="140">
        <v>0</v>
      </c>
    </row>
    <row r="26" spans="1:5" s="2" customFormat="1" ht="15" customHeight="1" x14ac:dyDescent="0.2">
      <c r="A26" s="139" t="s">
        <v>136</v>
      </c>
      <c r="B26" s="139" t="s">
        <v>137</v>
      </c>
      <c r="C26" s="140">
        <v>0</v>
      </c>
      <c r="D26" s="140">
        <v>0</v>
      </c>
      <c r="E26" s="140">
        <v>0</v>
      </c>
    </row>
    <row r="27" spans="1:5" s="2" customFormat="1" ht="15" customHeight="1" x14ac:dyDescent="0.2">
      <c r="A27" s="139" t="s">
        <v>138</v>
      </c>
      <c r="B27" s="139" t="s">
        <v>139</v>
      </c>
      <c r="C27" s="140">
        <v>0</v>
      </c>
      <c r="D27" s="140">
        <v>0</v>
      </c>
      <c r="E27" s="140">
        <v>0</v>
      </c>
    </row>
    <row r="28" spans="1:5" s="2" customFormat="1" ht="15" customHeight="1" x14ac:dyDescent="0.2">
      <c r="A28" s="139" t="s">
        <v>140</v>
      </c>
      <c r="B28" s="139" t="s">
        <v>141</v>
      </c>
      <c r="C28" s="140">
        <v>0</v>
      </c>
      <c r="D28" s="140">
        <v>0</v>
      </c>
      <c r="E28" s="140">
        <v>0</v>
      </c>
    </row>
    <row r="29" spans="1:5" s="2" customFormat="1" ht="15" customHeight="1" x14ac:dyDescent="0.2">
      <c r="A29" s="139" t="s">
        <v>142</v>
      </c>
      <c r="B29" s="139" t="s">
        <v>143</v>
      </c>
      <c r="C29" s="140">
        <v>0</v>
      </c>
      <c r="D29" s="140">
        <v>0</v>
      </c>
      <c r="E29" s="140">
        <v>0</v>
      </c>
    </row>
    <row r="30" spans="1:5" s="2" customFormat="1" ht="15" customHeight="1" x14ac:dyDescent="0.2">
      <c r="A30" s="139" t="s">
        <v>144</v>
      </c>
      <c r="B30" s="139" t="s">
        <v>145</v>
      </c>
      <c r="C30" s="140">
        <v>0</v>
      </c>
      <c r="D30" s="140">
        <v>0</v>
      </c>
      <c r="E30" s="140">
        <v>0</v>
      </c>
    </row>
    <row r="31" spans="1:5" s="2" customFormat="1" ht="15" customHeight="1" x14ac:dyDescent="0.2">
      <c r="A31" s="139" t="s">
        <v>146</v>
      </c>
      <c r="B31" s="139" t="s">
        <v>147</v>
      </c>
      <c r="C31" s="140">
        <v>0</v>
      </c>
      <c r="D31" s="140">
        <v>0</v>
      </c>
      <c r="E31" s="140">
        <v>0</v>
      </c>
    </row>
    <row r="32" spans="1:5" s="2" customFormat="1" ht="15" customHeight="1" x14ac:dyDescent="0.2">
      <c r="A32" s="139" t="s">
        <v>148</v>
      </c>
      <c r="B32" s="139" t="s">
        <v>149</v>
      </c>
      <c r="C32" s="140">
        <v>0</v>
      </c>
      <c r="D32" s="140">
        <v>0</v>
      </c>
      <c r="E32" s="140">
        <v>0</v>
      </c>
    </row>
    <row r="33" spans="1:5" s="2" customFormat="1" ht="15" customHeight="1" x14ac:dyDescent="0.2">
      <c r="A33" s="139" t="s">
        <v>150</v>
      </c>
      <c r="B33" s="139" t="s">
        <v>151</v>
      </c>
      <c r="C33" s="140">
        <v>0</v>
      </c>
      <c r="D33" s="140">
        <v>0</v>
      </c>
      <c r="E33" s="140">
        <v>0</v>
      </c>
    </row>
    <row r="34" spans="1:5" s="2" customFormat="1" ht="15" customHeight="1" x14ac:dyDescent="0.2">
      <c r="A34" s="139" t="s">
        <v>152</v>
      </c>
      <c r="B34" s="139" t="s">
        <v>153</v>
      </c>
      <c r="C34" s="140">
        <v>0</v>
      </c>
      <c r="D34" s="140">
        <v>0</v>
      </c>
      <c r="E34" s="140">
        <v>0</v>
      </c>
    </row>
    <row r="35" spans="1:5" s="2" customFormat="1" ht="15" customHeight="1" x14ac:dyDescent="0.2">
      <c r="A35" s="139" t="s">
        <v>154</v>
      </c>
      <c r="B35" s="139" t="s">
        <v>155</v>
      </c>
      <c r="C35" s="140">
        <v>0</v>
      </c>
      <c r="D35" s="140">
        <v>0</v>
      </c>
      <c r="E35" s="140">
        <v>0</v>
      </c>
    </row>
    <row r="36" spans="1:5" s="2" customFormat="1" ht="15" customHeight="1" x14ac:dyDescent="0.2">
      <c r="A36" s="139" t="s">
        <v>156</v>
      </c>
      <c r="B36" s="139" t="s">
        <v>157</v>
      </c>
      <c r="C36" s="140">
        <v>0</v>
      </c>
      <c r="D36" s="140">
        <v>0</v>
      </c>
      <c r="E36" s="140">
        <v>0</v>
      </c>
    </row>
    <row r="37" spans="1:5" s="2" customFormat="1" ht="15" customHeight="1" x14ac:dyDescent="0.2">
      <c r="A37" s="139" t="s">
        <v>158</v>
      </c>
      <c r="B37" s="139" t="s">
        <v>159</v>
      </c>
      <c r="C37" s="140">
        <v>0</v>
      </c>
      <c r="D37" s="140">
        <v>0</v>
      </c>
      <c r="E37" s="140">
        <v>0</v>
      </c>
    </row>
    <row r="38" spans="1:5" s="2" customFormat="1" ht="15" customHeight="1" x14ac:dyDescent="0.2">
      <c r="A38" s="139" t="s">
        <v>160</v>
      </c>
      <c r="B38" s="139" t="s">
        <v>161</v>
      </c>
      <c r="C38" s="140">
        <v>0</v>
      </c>
      <c r="D38" s="140">
        <v>0</v>
      </c>
      <c r="E38" s="140">
        <v>0</v>
      </c>
    </row>
    <row r="39" spans="1:5" s="2" customFormat="1" ht="15" customHeight="1" x14ac:dyDescent="0.2">
      <c r="A39" s="139" t="s">
        <v>162</v>
      </c>
      <c r="B39" s="139" t="s">
        <v>163</v>
      </c>
      <c r="C39" s="140">
        <v>0</v>
      </c>
      <c r="D39" s="140">
        <v>0</v>
      </c>
      <c r="E39" s="140">
        <v>0</v>
      </c>
    </row>
    <row r="40" spans="1:5" s="2" customFormat="1" ht="15" customHeight="1" x14ac:dyDescent="0.2">
      <c r="A40" s="139" t="s">
        <v>164</v>
      </c>
      <c r="B40" s="139" t="s">
        <v>165</v>
      </c>
      <c r="C40" s="140">
        <v>0</v>
      </c>
      <c r="D40" s="140">
        <v>0</v>
      </c>
      <c r="E40" s="140">
        <v>0</v>
      </c>
    </row>
    <row r="41" spans="1:5" s="2" customFormat="1" ht="15" customHeight="1" x14ac:dyDescent="0.2">
      <c r="A41" s="139" t="s">
        <v>166</v>
      </c>
      <c r="B41" s="139" t="s">
        <v>167</v>
      </c>
      <c r="C41" s="140">
        <v>0</v>
      </c>
      <c r="D41" s="140">
        <v>0</v>
      </c>
      <c r="E41" s="140">
        <v>0</v>
      </c>
    </row>
    <row r="42" spans="1:5" s="2" customFormat="1" ht="15" customHeight="1" x14ac:dyDescent="0.2">
      <c r="A42" s="139" t="s">
        <v>168</v>
      </c>
      <c r="B42" s="139" t="s">
        <v>169</v>
      </c>
      <c r="C42" s="140">
        <v>0</v>
      </c>
      <c r="D42" s="140">
        <v>0</v>
      </c>
      <c r="E42" s="140">
        <v>0</v>
      </c>
    </row>
    <row r="43" spans="1:5" s="2" customFormat="1" ht="15" customHeight="1" x14ac:dyDescent="0.2">
      <c r="A43" s="139" t="s">
        <v>170</v>
      </c>
      <c r="B43" s="139" t="s">
        <v>171</v>
      </c>
      <c r="C43" s="140">
        <v>0</v>
      </c>
      <c r="D43" s="140">
        <v>0</v>
      </c>
      <c r="E43" s="140">
        <v>0</v>
      </c>
    </row>
    <row r="44" spans="1:5" s="2" customFormat="1" ht="15" customHeight="1" x14ac:dyDescent="0.2">
      <c r="A44" s="139" t="s">
        <v>172</v>
      </c>
      <c r="B44" s="139" t="s">
        <v>173</v>
      </c>
      <c r="C44" s="140">
        <v>0</v>
      </c>
      <c r="D44" s="140">
        <v>0</v>
      </c>
      <c r="E44" s="140">
        <v>0</v>
      </c>
    </row>
    <row r="45" spans="1:5" s="2" customFormat="1" ht="15" customHeight="1" x14ac:dyDescent="0.2">
      <c r="A45" s="139" t="s">
        <v>174</v>
      </c>
      <c r="B45" s="139" t="s">
        <v>175</v>
      </c>
      <c r="C45" s="140">
        <v>0</v>
      </c>
      <c r="D45" s="140">
        <v>0</v>
      </c>
      <c r="E45" s="140">
        <v>0</v>
      </c>
    </row>
    <row r="46" spans="1:5" s="2" customFormat="1" ht="15" customHeight="1" x14ac:dyDescent="0.2">
      <c r="A46" s="139" t="s">
        <v>176</v>
      </c>
      <c r="B46" s="139" t="s">
        <v>177</v>
      </c>
      <c r="C46" s="140">
        <v>0</v>
      </c>
      <c r="D46" s="140">
        <v>0</v>
      </c>
      <c r="E46" s="140">
        <v>0</v>
      </c>
    </row>
    <row r="47" spans="1:5" s="2" customFormat="1" ht="24.75" customHeight="1" x14ac:dyDescent="0.2">
      <c r="A47" s="131"/>
      <c r="B47" s="131" t="s">
        <v>178</v>
      </c>
      <c r="C47" s="179">
        <f>SUM(C11)</f>
        <v>0</v>
      </c>
      <c r="D47" s="179">
        <f>SUM(D11)</f>
        <v>0</v>
      </c>
      <c r="E47" s="179">
        <f>SUM(E11)</f>
        <v>0</v>
      </c>
    </row>
    <row r="48" spans="1:5" ht="24.75" customHeight="1" x14ac:dyDescent="0.2">
      <c r="B48" s="131" t="s">
        <v>245</v>
      </c>
      <c r="C48" s="179">
        <f>C47*1.1</f>
        <v>0</v>
      </c>
      <c r="D48" s="179">
        <f>D47*1.1</f>
        <v>0</v>
      </c>
      <c r="E48" s="179">
        <f>E47*1.1</f>
        <v>0</v>
      </c>
    </row>
    <row r="49" spans="2:5" ht="24.75" customHeight="1" x14ac:dyDescent="0.2">
      <c r="B49" s="131" t="s">
        <v>246</v>
      </c>
      <c r="C49" s="179">
        <f>SUM(C47:C48)</f>
        <v>0</v>
      </c>
      <c r="D49" s="179">
        <f>SUM(D47:D48)</f>
        <v>0</v>
      </c>
      <c r="E49" s="179">
        <f>SUM(E47:E48)</f>
        <v>0</v>
      </c>
    </row>
  </sheetData>
  <mergeCells count="2">
    <mergeCell ref="A1:E1"/>
    <mergeCell ref="A11:B11"/>
  </mergeCells>
  <printOptions horizontalCentered="1"/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224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81.7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81.7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9.266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225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435.3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435.3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49.368000000000002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226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306.2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306.2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34.725999999999999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227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305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305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34.590000000000003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228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229.2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229.2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25.994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229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395.2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395.2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44.82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230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198.4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198.4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22.501000000000001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231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1022.1</v>
      </c>
      <c r="G15" s="182"/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1022.1</v>
      </c>
      <c r="G16" s="182"/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115.917</v>
      </c>
      <c r="G18" s="182"/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232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518.1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518.1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58.758000000000003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233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219.8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219.8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24.928000000000001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181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94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94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1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1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10.661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1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  <c r="K19" s="172"/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234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948.2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948.2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107.536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235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137.69999999999999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137.69999999999999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15.617000000000001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opLeftCell="A5" workbookViewId="0">
      <selection activeCell="G24" sqref="G24:G28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236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315.89999999999998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315.89999999999998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35.826000000000001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237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241.1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241.1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27.343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238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629.79999999999995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629.79999999999995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71.426000000000002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239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297.7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297.7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33.762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240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272.8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272.8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30.937999999999999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241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 t="shared" ref="H13:J14" si="0">SUM(H14)</f>
        <v>0</v>
      </c>
      <c r="I13" s="157">
        <f t="shared" si="0"/>
        <v>0</v>
      </c>
      <c r="J13" s="157">
        <f t="shared" si="0"/>
        <v>0</v>
      </c>
    </row>
    <row r="14" spans="1:10" s="2" customFormat="1" ht="28.5" customHeight="1" x14ac:dyDescent="0.2">
      <c r="A14" s="158"/>
      <c r="B14" s="159"/>
      <c r="C14" s="160" t="s">
        <v>35</v>
      </c>
      <c r="D14" s="160" t="s">
        <v>242</v>
      </c>
      <c r="E14" s="160"/>
      <c r="F14" s="161"/>
      <c r="G14" s="162"/>
      <c r="H14" s="162">
        <f t="shared" si="0"/>
        <v>0</v>
      </c>
      <c r="I14" s="162">
        <f t="shared" si="0"/>
        <v>0</v>
      </c>
      <c r="J14" s="162">
        <f t="shared" si="0"/>
        <v>0</v>
      </c>
    </row>
    <row r="15" spans="1:10" s="2" customFormat="1" ht="24" customHeight="1" x14ac:dyDescent="0.15">
      <c r="A15" s="163">
        <v>4</v>
      </c>
      <c r="B15" s="164" t="s">
        <v>196</v>
      </c>
      <c r="C15" s="165" t="s">
        <v>243</v>
      </c>
      <c r="D15" s="165" t="s">
        <v>244</v>
      </c>
      <c r="E15" s="165" t="s">
        <v>199</v>
      </c>
      <c r="F15" s="166">
        <v>946.7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30.75" customHeight="1" x14ac:dyDescent="0.25">
      <c r="A16" s="168"/>
      <c r="B16" s="169"/>
      <c r="C16" s="170"/>
      <c r="D16" s="170" t="s">
        <v>207</v>
      </c>
      <c r="E16" s="170"/>
      <c r="F16" s="171"/>
      <c r="G16" s="172"/>
      <c r="H16" s="172">
        <f>SUM(H13)</f>
        <v>0</v>
      </c>
      <c r="I16" s="172">
        <f>SUM(I13)</f>
        <v>0</v>
      </c>
      <c r="J16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abSelected="1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208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49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49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5.5570000000000004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209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417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417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47.292000000000002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210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244.7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244.7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26.782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211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115.5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115.5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13.099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212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/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165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165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18.713000000000001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A7" sqref="A7:D7"/>
    </sheetView>
  </sheetViews>
  <sheetFormatPr defaultColWidth="10.5" defaultRowHeight="12" customHeight="1" x14ac:dyDescent="0.15"/>
  <cols>
    <col min="1" max="1" width="8" style="173" customWidth="1"/>
    <col min="2" max="2" width="7.83203125" style="174" customWidth="1"/>
    <col min="3" max="3" width="13.83203125" style="175" customWidth="1"/>
    <col min="4" max="4" width="59.6640625" style="175" customWidth="1"/>
    <col min="5" max="5" width="5.5" style="175" customWidth="1"/>
    <col min="6" max="6" width="11.33203125" style="176" customWidth="1"/>
    <col min="7" max="7" width="11.5" style="177" customWidth="1"/>
    <col min="8" max="8" width="19.1640625" style="177" customWidth="1"/>
    <col min="9" max="10" width="15.33203125" style="177" customWidth="1"/>
    <col min="11" max="16384" width="10.5" style="1"/>
  </cols>
  <sheetData>
    <row r="1" spans="1:10" s="2" customFormat="1" ht="27.75" customHeight="1" x14ac:dyDescent="0.15">
      <c r="A1" s="215" t="s">
        <v>179</v>
      </c>
      <c r="B1" s="215"/>
      <c r="C1" s="215"/>
      <c r="D1" s="215"/>
      <c r="E1" s="215"/>
      <c r="F1" s="215"/>
      <c r="G1" s="215"/>
      <c r="H1" s="215"/>
      <c r="I1" s="216"/>
      <c r="J1" s="216"/>
    </row>
    <row r="2" spans="1:10" s="2" customFormat="1" ht="12.75" customHeight="1" x14ac:dyDescent="0.2">
      <c r="A2" s="131" t="s">
        <v>180</v>
      </c>
      <c r="B2" s="131"/>
      <c r="C2" s="131"/>
      <c r="D2" s="131"/>
      <c r="E2" s="131"/>
      <c r="F2" s="131"/>
      <c r="G2" s="131"/>
      <c r="H2" s="131"/>
      <c r="I2" s="141"/>
      <c r="J2" s="141"/>
    </row>
    <row r="3" spans="1:10" s="2" customFormat="1" ht="12.75" customHeight="1" x14ac:dyDescent="0.2">
      <c r="A3" s="131" t="s">
        <v>213</v>
      </c>
      <c r="B3" s="131"/>
      <c r="C3" s="131"/>
      <c r="D3" s="131"/>
      <c r="E3" s="131"/>
      <c r="F3" s="131"/>
      <c r="G3" s="131"/>
      <c r="H3" s="131"/>
      <c r="I3" s="141"/>
      <c r="J3" s="141"/>
    </row>
    <row r="4" spans="1:10" s="2" customFormat="1" ht="13.5" customHeight="1" x14ac:dyDescent="0.2">
      <c r="A4" s="142"/>
      <c r="B4" s="142"/>
      <c r="C4" s="142"/>
      <c r="D4" s="131"/>
      <c r="E4" s="131"/>
      <c r="F4" s="131"/>
      <c r="G4" s="131"/>
      <c r="H4" s="131"/>
      <c r="I4" s="141"/>
      <c r="J4" s="141"/>
    </row>
    <row r="5" spans="1:10" s="2" customFormat="1" ht="6.75" customHeight="1" x14ac:dyDescent="0.2">
      <c r="A5" s="132"/>
      <c r="B5" s="132"/>
      <c r="C5" s="132"/>
      <c r="D5" s="132"/>
      <c r="E5" s="132"/>
      <c r="F5" s="132"/>
      <c r="G5" s="132"/>
      <c r="H5" s="132"/>
      <c r="I5" s="141"/>
      <c r="J5" s="141"/>
    </row>
    <row r="6" spans="1:10" s="2" customFormat="1" ht="12.75" customHeight="1" x14ac:dyDescent="0.2">
      <c r="A6" s="135" t="s">
        <v>182</v>
      </c>
      <c r="B6" s="143"/>
      <c r="C6" s="144"/>
      <c r="D6" s="144"/>
      <c r="E6" s="144"/>
      <c r="F6" s="145"/>
      <c r="G6" s="146"/>
      <c r="H6" s="147"/>
      <c r="I6" s="141"/>
      <c r="J6" s="141"/>
    </row>
    <row r="7" spans="1:10" s="2" customFormat="1" ht="12.75" customHeight="1" x14ac:dyDescent="0.15">
      <c r="A7" s="217" t="s">
        <v>183</v>
      </c>
      <c r="B7" s="218"/>
      <c r="C7" s="218"/>
      <c r="D7" s="218"/>
      <c r="E7" s="144"/>
      <c r="F7" s="145"/>
      <c r="G7" s="146"/>
      <c r="H7" s="148"/>
      <c r="I7" s="216"/>
      <c r="J7" s="216"/>
    </row>
    <row r="8" spans="1:10" s="2" customFormat="1" ht="12.75" customHeight="1" x14ac:dyDescent="0.15">
      <c r="A8" s="217" t="s">
        <v>184</v>
      </c>
      <c r="B8" s="218"/>
      <c r="C8" s="218"/>
      <c r="D8" s="144"/>
      <c r="E8" s="144"/>
      <c r="F8" s="145"/>
      <c r="G8" s="146"/>
      <c r="H8" s="146"/>
      <c r="I8" s="141"/>
      <c r="J8" s="141"/>
    </row>
    <row r="9" spans="1:10" s="2" customFormat="1" ht="6.75" customHeight="1" x14ac:dyDescent="0.2">
      <c r="A9" s="132"/>
      <c r="B9" s="132"/>
      <c r="C9" s="132"/>
      <c r="D9" s="132"/>
      <c r="E9" s="132"/>
      <c r="F9" s="132"/>
      <c r="G9" s="132"/>
      <c r="H9" s="132"/>
      <c r="I9" s="141"/>
      <c r="J9" s="141"/>
    </row>
    <row r="10" spans="1:10" s="2" customFormat="1" ht="24" customHeight="1" x14ac:dyDescent="0.15">
      <c r="A10" s="149" t="s">
        <v>185</v>
      </c>
      <c r="B10" s="149" t="s">
        <v>186</v>
      </c>
      <c r="C10" s="149" t="s">
        <v>187</v>
      </c>
      <c r="D10" s="149" t="s">
        <v>188</v>
      </c>
      <c r="E10" s="149" t="s">
        <v>189</v>
      </c>
      <c r="F10" s="149" t="s">
        <v>190</v>
      </c>
      <c r="G10" s="149" t="s">
        <v>191</v>
      </c>
      <c r="H10" s="149" t="s">
        <v>192</v>
      </c>
      <c r="I10" s="150" t="s">
        <v>84</v>
      </c>
      <c r="J10" s="150" t="s">
        <v>193</v>
      </c>
    </row>
    <row r="11" spans="1:10" s="2" customFormat="1" ht="12.75" hidden="1" customHeight="1" x14ac:dyDescent="0.15">
      <c r="A11" s="149" t="s">
        <v>35</v>
      </c>
      <c r="B11" s="149" t="s">
        <v>42</v>
      </c>
      <c r="C11" s="149" t="s">
        <v>48</v>
      </c>
      <c r="D11" s="149" t="s">
        <v>54</v>
      </c>
      <c r="E11" s="149" t="s">
        <v>58</v>
      </c>
      <c r="F11" s="149" t="s">
        <v>62</v>
      </c>
      <c r="G11" s="149" t="s">
        <v>65</v>
      </c>
      <c r="H11" s="149" t="s">
        <v>38</v>
      </c>
      <c r="I11" s="151" t="s">
        <v>44</v>
      </c>
      <c r="J11" s="151" t="s">
        <v>50</v>
      </c>
    </row>
    <row r="12" spans="1:10" s="2" customFormat="1" ht="4.5" customHeight="1" x14ac:dyDescent="0.2">
      <c r="A12" s="152"/>
      <c r="B12" s="152"/>
      <c r="C12" s="152"/>
      <c r="D12" s="152"/>
      <c r="E12" s="152"/>
      <c r="F12" s="152"/>
      <c r="G12" s="152"/>
      <c r="H12" s="152"/>
      <c r="I12" s="141"/>
      <c r="J12" s="141"/>
    </row>
    <row r="13" spans="1:10" s="2" customFormat="1" ht="30.75" customHeight="1" x14ac:dyDescent="0.25">
      <c r="A13" s="153"/>
      <c r="B13" s="154"/>
      <c r="C13" s="155" t="s">
        <v>36</v>
      </c>
      <c r="D13" s="155" t="s">
        <v>194</v>
      </c>
      <c r="E13" s="155"/>
      <c r="F13" s="156"/>
      <c r="G13" s="157"/>
      <c r="H13" s="157">
        <f>SUM(H14,H17)</f>
        <v>0</v>
      </c>
      <c r="I13" s="157">
        <f>SUM(I14,I17)</f>
        <v>0</v>
      </c>
      <c r="J13" s="157">
        <f>SUM(J14,J17)</f>
        <v>0</v>
      </c>
    </row>
    <row r="14" spans="1:10" s="2" customFormat="1" ht="28.5" customHeight="1" x14ac:dyDescent="0.2">
      <c r="A14" s="158"/>
      <c r="B14" s="159"/>
      <c r="C14" s="160" t="s">
        <v>58</v>
      </c>
      <c r="D14" s="160" t="s">
        <v>195</v>
      </c>
      <c r="E14" s="160"/>
      <c r="F14" s="161"/>
      <c r="G14" s="162"/>
      <c r="H14" s="162">
        <f>SUM(H15:H16)</f>
        <v>0</v>
      </c>
      <c r="I14" s="162">
        <f>SUM(I15:I16)</f>
        <v>0</v>
      </c>
      <c r="J14" s="162">
        <f>SUM(J15:J16)</f>
        <v>0</v>
      </c>
    </row>
    <row r="15" spans="1:10" s="2" customFormat="1" ht="24" customHeight="1" x14ac:dyDescent="0.15">
      <c r="A15" s="163">
        <v>1</v>
      </c>
      <c r="B15" s="164" t="s">
        <v>196</v>
      </c>
      <c r="C15" s="165" t="s">
        <v>197</v>
      </c>
      <c r="D15" s="165" t="s">
        <v>198</v>
      </c>
      <c r="E15" s="165" t="s">
        <v>199</v>
      </c>
      <c r="F15" s="166">
        <v>237</v>
      </c>
      <c r="G15" s="182">
        <v>0</v>
      </c>
      <c r="H15" s="167">
        <f>ROUND(F15*G15,2)</f>
        <v>0</v>
      </c>
      <c r="I15" s="167">
        <f>ROUND(H15*0.2,2)</f>
        <v>0</v>
      </c>
      <c r="J15" s="167">
        <f>H15+I15</f>
        <v>0</v>
      </c>
    </row>
    <row r="16" spans="1:10" s="2" customFormat="1" ht="13.5" customHeight="1" x14ac:dyDescent="0.15">
      <c r="A16" s="163">
        <v>2</v>
      </c>
      <c r="B16" s="164" t="s">
        <v>196</v>
      </c>
      <c r="C16" s="165" t="s">
        <v>200</v>
      </c>
      <c r="D16" s="165" t="s">
        <v>201</v>
      </c>
      <c r="E16" s="165" t="s">
        <v>199</v>
      </c>
      <c r="F16" s="166">
        <v>237</v>
      </c>
      <c r="G16" s="182">
        <v>0</v>
      </c>
      <c r="H16" s="167">
        <f>ROUND(F16*G16,2)</f>
        <v>0</v>
      </c>
      <c r="I16" s="167">
        <f>ROUND(H16*0.2,2)</f>
        <v>0</v>
      </c>
      <c r="J16" s="167">
        <f>H16+I16</f>
        <v>0</v>
      </c>
    </row>
    <row r="17" spans="1:10" s="2" customFormat="1" ht="28.5" customHeight="1" x14ac:dyDescent="0.2">
      <c r="A17" s="158"/>
      <c r="B17" s="159"/>
      <c r="C17" s="160" t="s">
        <v>202</v>
      </c>
      <c r="D17" s="160" t="s">
        <v>203</v>
      </c>
      <c r="E17" s="160"/>
      <c r="F17" s="161"/>
      <c r="G17" s="162"/>
      <c r="H17" s="162">
        <f>SUM(H18)</f>
        <v>0</v>
      </c>
      <c r="I17" s="162">
        <f>SUM(I18)</f>
        <v>0</v>
      </c>
      <c r="J17" s="162">
        <f>SUM(J18)</f>
        <v>0</v>
      </c>
    </row>
    <row r="18" spans="1:10" s="2" customFormat="1" ht="24" customHeight="1" x14ac:dyDescent="0.15">
      <c r="A18" s="163">
        <v>3</v>
      </c>
      <c r="B18" s="164" t="s">
        <v>196</v>
      </c>
      <c r="C18" s="165" t="s">
        <v>204</v>
      </c>
      <c r="D18" s="165" t="s">
        <v>205</v>
      </c>
      <c r="E18" s="165" t="s">
        <v>206</v>
      </c>
      <c r="F18" s="166">
        <v>26.878</v>
      </c>
      <c r="G18" s="182">
        <v>0</v>
      </c>
      <c r="H18" s="167">
        <f>ROUND(F18*G18,2)</f>
        <v>0</v>
      </c>
      <c r="I18" s="167">
        <f>ROUND(H18*0.2,2)</f>
        <v>0</v>
      </c>
      <c r="J18" s="167">
        <f>H18+I18</f>
        <v>0</v>
      </c>
    </row>
    <row r="19" spans="1:10" s="2" customFormat="1" ht="30.75" customHeight="1" x14ac:dyDescent="0.25">
      <c r="A19" s="168"/>
      <c r="B19" s="169"/>
      <c r="C19" s="170"/>
      <c r="D19" s="170" t="s">
        <v>207</v>
      </c>
      <c r="E19" s="170"/>
      <c r="F19" s="171"/>
      <c r="G19" s="172"/>
      <c r="H19" s="172">
        <f>SUM(H13)</f>
        <v>0</v>
      </c>
      <c r="I19" s="172">
        <f>SUM(I13)</f>
        <v>0</v>
      </c>
      <c r="J19" s="172">
        <f>SUM(J13)</f>
        <v>0</v>
      </c>
    </row>
  </sheetData>
  <mergeCells count="4">
    <mergeCell ref="A1:J1"/>
    <mergeCell ref="A7:D7"/>
    <mergeCell ref="I7:J7"/>
    <mergeCell ref="A8:C8"/>
  </mergeCells>
  <pageMargins left="0.39370079040527345" right="0.39370079040527345" top="0.7874015808105469" bottom="0.7874015808105469" header="0" footer="0"/>
  <pageSetup paperSize="9" fitToHeight="100" orientation="landscape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37</vt:i4>
      </vt:variant>
      <vt:variant>
        <vt:lpstr>Pomenované rozsahy</vt:lpstr>
      </vt:variant>
      <vt:variant>
        <vt:i4>37</vt:i4>
      </vt:variant>
    </vt:vector>
  </HeadingPairs>
  <TitlesOfParts>
    <vt:vector size="74" baseType="lpstr">
      <vt:lpstr>CP_PC_013 - Krycí list rozpočtu</vt:lpstr>
      <vt:lpstr>CP_PC_013 - Rekapitulácia objek</vt:lpstr>
      <vt:lpstr>SO 01 - Rozpočet</vt:lpstr>
      <vt:lpstr>SO 02 - Rozpočet</vt:lpstr>
      <vt:lpstr>SO 03 - Rozpočet</vt:lpstr>
      <vt:lpstr>SO 04 - Rozpočet</vt:lpstr>
      <vt:lpstr>SO 05 - Rozpočet</vt:lpstr>
      <vt:lpstr>SO 06 - Rozpočet</vt:lpstr>
      <vt:lpstr>SO 07 - Rozpočet</vt:lpstr>
      <vt:lpstr>SO 08 - Rozpočet</vt:lpstr>
      <vt:lpstr>SO 09 - Rozpočet</vt:lpstr>
      <vt:lpstr>SO 10 - Rozpočet</vt:lpstr>
      <vt:lpstr>SO 11 - Rozpočet</vt:lpstr>
      <vt:lpstr>SO 12 - Rozpočet</vt:lpstr>
      <vt:lpstr>SO 13 - Rozpočet</vt:lpstr>
      <vt:lpstr>SO 14 - Rozpočet</vt:lpstr>
      <vt:lpstr>SO 15 - Rozpočet</vt:lpstr>
      <vt:lpstr>SO 16 - Rozpočet</vt:lpstr>
      <vt:lpstr>SO 17 - Rozpočet</vt:lpstr>
      <vt:lpstr>SO 18 - Rozpočet</vt:lpstr>
      <vt:lpstr>SO 19 - Rozpočet</vt:lpstr>
      <vt:lpstr>SO 20 - Rozpočet</vt:lpstr>
      <vt:lpstr>SO 21 - Rozpočet</vt:lpstr>
      <vt:lpstr>SO 22 - Rozpočet</vt:lpstr>
      <vt:lpstr>SO 23 - Rozpočet</vt:lpstr>
      <vt:lpstr>SO 24 - Rozpočet</vt:lpstr>
      <vt:lpstr>SO 25 - Rozpočet</vt:lpstr>
      <vt:lpstr>SO 26 - Rozpočet</vt:lpstr>
      <vt:lpstr>SO 27 - Rozpočet</vt:lpstr>
      <vt:lpstr>SO 28 - Rozpočet</vt:lpstr>
      <vt:lpstr>SO 29 - Rozpočet</vt:lpstr>
      <vt:lpstr>SO 30 - Rozpočet</vt:lpstr>
      <vt:lpstr>SO 31 - Rozpočet</vt:lpstr>
      <vt:lpstr>SO 32 - Rozpočet</vt:lpstr>
      <vt:lpstr>SO 33 - Rozpočet</vt:lpstr>
      <vt:lpstr>SO 34 - Rozpočet</vt:lpstr>
      <vt:lpstr>SO 35 - Rozpočet</vt:lpstr>
      <vt:lpstr>'CP_PC_013 - Krycí list rozpočtu'!Názvy_tlače</vt:lpstr>
      <vt:lpstr>'CP_PC_013 - Rekapitulácia objek'!Názvy_tlače</vt:lpstr>
      <vt:lpstr>'SO 01 - Rozpočet'!Názvy_tlače</vt:lpstr>
      <vt:lpstr>'SO 02 - Rozpočet'!Názvy_tlače</vt:lpstr>
      <vt:lpstr>'SO 03 - Rozpočet'!Názvy_tlače</vt:lpstr>
      <vt:lpstr>'SO 04 - Rozpočet'!Názvy_tlače</vt:lpstr>
      <vt:lpstr>'SO 05 - Rozpočet'!Názvy_tlače</vt:lpstr>
      <vt:lpstr>'SO 06 - Rozpočet'!Názvy_tlače</vt:lpstr>
      <vt:lpstr>'SO 07 - Rozpočet'!Názvy_tlače</vt:lpstr>
      <vt:lpstr>'SO 08 - Rozpočet'!Názvy_tlače</vt:lpstr>
      <vt:lpstr>'SO 09 - Rozpočet'!Názvy_tlače</vt:lpstr>
      <vt:lpstr>'SO 10 - Rozpočet'!Názvy_tlače</vt:lpstr>
      <vt:lpstr>'SO 11 - Rozpočet'!Názvy_tlače</vt:lpstr>
      <vt:lpstr>'SO 12 - Rozpočet'!Názvy_tlače</vt:lpstr>
      <vt:lpstr>'SO 13 - Rozpočet'!Názvy_tlače</vt:lpstr>
      <vt:lpstr>'SO 14 - Rozpočet'!Názvy_tlače</vt:lpstr>
      <vt:lpstr>'SO 15 - Rozpočet'!Názvy_tlače</vt:lpstr>
      <vt:lpstr>'SO 16 - Rozpočet'!Názvy_tlače</vt:lpstr>
      <vt:lpstr>'SO 17 - Rozpočet'!Názvy_tlače</vt:lpstr>
      <vt:lpstr>'SO 18 - Rozpočet'!Názvy_tlače</vt:lpstr>
      <vt:lpstr>'SO 19 - Rozpočet'!Názvy_tlače</vt:lpstr>
      <vt:lpstr>'SO 20 - Rozpočet'!Názvy_tlače</vt:lpstr>
      <vt:lpstr>'SO 21 - Rozpočet'!Názvy_tlače</vt:lpstr>
      <vt:lpstr>'SO 22 - Rozpočet'!Názvy_tlače</vt:lpstr>
      <vt:lpstr>'SO 23 - Rozpočet'!Názvy_tlače</vt:lpstr>
      <vt:lpstr>'SO 24 - Rozpočet'!Názvy_tlače</vt:lpstr>
      <vt:lpstr>'SO 25 - Rozpočet'!Názvy_tlače</vt:lpstr>
      <vt:lpstr>'SO 26 - Rozpočet'!Názvy_tlače</vt:lpstr>
      <vt:lpstr>'SO 27 - Rozpočet'!Názvy_tlače</vt:lpstr>
      <vt:lpstr>'SO 28 - Rozpočet'!Názvy_tlače</vt:lpstr>
      <vt:lpstr>'SO 29 - Rozpočet'!Názvy_tlače</vt:lpstr>
      <vt:lpstr>'SO 30 - Rozpočet'!Názvy_tlače</vt:lpstr>
      <vt:lpstr>'SO 31 - Rozpočet'!Názvy_tlače</vt:lpstr>
      <vt:lpstr>'SO 32 - Rozpočet'!Názvy_tlače</vt:lpstr>
      <vt:lpstr>'SO 33 - Rozpočet'!Názvy_tlače</vt:lpstr>
      <vt:lpstr>'SO 34 - Rozpočet'!Názvy_tlače</vt:lpstr>
      <vt:lpstr>'SO 35 - Rozpočet'!Názvy_tlače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cp:lastPrinted>2017-08-09T11:27:09Z</cp:lastPrinted>
  <dcterms:created xsi:type="dcterms:W3CDTF">2017-08-10T18:03:12Z</dcterms:created>
  <dcterms:modified xsi:type="dcterms:W3CDTF">2017-08-10T18:03:12Z</dcterms:modified>
</cp:coreProperties>
</file>